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U:\BEST Program\2022-2023 BEST2223\Application\"/>
    </mc:Choice>
  </mc:AlternateContent>
  <xr:revisionPtr revIDLastSave="0" documentId="13_ncr:1_{8E1FB03F-2481-4017-8B6D-E2A861622C29}" xr6:coauthVersionLast="47" xr6:coauthVersionMax="47" xr10:uidLastSave="{00000000-0000-0000-0000-000000000000}"/>
  <bookViews>
    <workbookView xWindow="3015" yWindow="3570" windowWidth="21600" windowHeight="11835" xr2:uid="{D2333D1C-EE95-4C3D-9995-CA8D43C2F6CA}"/>
  </bookViews>
  <sheets>
    <sheet name="22-23" sheetId="1" r:id="rId1"/>
  </sheets>
  <externalReferences>
    <externalReference r:id="rId2"/>
    <externalReference r:id="rId3"/>
  </externalReferences>
  <definedNames>
    <definedName name="_Order1" hidden="1">255</definedName>
    <definedName name="Additional_Info.">[1]Checklist!#REF!</definedName>
    <definedName name="GCASH">#REF!</definedName>
    <definedName name="GMONEY">#REF!</definedName>
    <definedName name="Grants">'[2]Database Copy'!$A$1:$FJ$74</definedName>
    <definedName name="_xlnm.Print_Titles" localSheetId="0">'22-23'!$1:$1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6" i="1" l="1"/>
  <c r="F76" i="1"/>
  <c r="D76" i="1"/>
  <c r="E73" i="1"/>
  <c r="F73" i="1"/>
  <c r="D73" i="1"/>
  <c r="E71" i="1"/>
  <c r="F71" i="1"/>
  <c r="D71" i="1"/>
  <c r="E70" i="1"/>
  <c r="F70" i="1"/>
  <c r="D70" i="1"/>
  <c r="E69" i="1"/>
  <c r="F69" i="1"/>
  <c r="D69" i="1"/>
  <c r="G77" i="1"/>
  <c r="G76" i="1" l="1"/>
  <c r="F66" i="1" l="1"/>
  <c r="F74" i="1" s="1"/>
  <c r="E66" i="1"/>
  <c r="E74" i="1" s="1"/>
  <c r="D66" i="1"/>
  <c r="G71" i="1" l="1"/>
  <c r="G73" i="1"/>
  <c r="G70" i="1"/>
  <c r="D74" i="1"/>
  <c r="G69" i="1"/>
  <c r="G66" i="1"/>
  <c r="G74" i="1" l="1"/>
</calcChain>
</file>

<file path=xl/sharedStrings.xml><?xml version="1.0" encoding="utf-8"?>
<sst xmlns="http://schemas.openxmlformats.org/spreadsheetml/2006/main" count="208" uniqueCount="180">
  <si>
    <t>County</t>
  </si>
  <si>
    <t>District/School</t>
  </si>
  <si>
    <t>Project Description</t>
  </si>
  <si>
    <t>BEST Request Amount</t>
  </si>
  <si>
    <t>Applicant Matching Contribution</t>
  </si>
  <si>
    <t>Total Request &amp; Matching Contribution</t>
  </si>
  <si>
    <t>Proposed Match %</t>
  </si>
  <si>
    <t>WALSH RE-1</t>
  </si>
  <si>
    <t>CLEAR CREEK RE-1</t>
  </si>
  <si>
    <t>WIDEFIELD 3</t>
  </si>
  <si>
    <t>HUERFANO RE-1</t>
  </si>
  <si>
    <t>DURANGO 9-R</t>
  </si>
  <si>
    <t>PLATEAU VALLEY 50</t>
  </si>
  <si>
    <t>MOFFAT COUNTY RE:NO 1</t>
  </si>
  <si>
    <t>MONTROSE COUNTY RE-1J</t>
  </si>
  <si>
    <t>FOWLER R-4J</t>
  </si>
  <si>
    <t>ROCKY FORD R-2</t>
  </si>
  <si>
    <t>JULESBURG RE-1</t>
  </si>
  <si>
    <t>JOHNSTOWN-MILLIKEN RE-5J</t>
  </si>
  <si>
    <t>totals</t>
  </si>
  <si>
    <t>ADAMS</t>
  </si>
  <si>
    <t>ARAPAHOE</t>
  </si>
  <si>
    <t>ADAMS-ARAPAHOE 28J</t>
  </si>
  <si>
    <t>BACA</t>
  </si>
  <si>
    <t>VILAS RE-5</t>
  </si>
  <si>
    <t>CLEAR CREEK</t>
  </si>
  <si>
    <t>Salida Montessori</t>
  </si>
  <si>
    <t>EL PASO</t>
  </si>
  <si>
    <t>MANITOU SPRINGS 14</t>
  </si>
  <si>
    <t>GARFIELD</t>
  </si>
  <si>
    <t>HUERFANO</t>
  </si>
  <si>
    <t>LA PLATA</t>
  </si>
  <si>
    <t>MESA</t>
  </si>
  <si>
    <t>MOFFAT</t>
  </si>
  <si>
    <t>MONTROSE</t>
  </si>
  <si>
    <t>OTERO</t>
  </si>
  <si>
    <t>PUEBLO</t>
  </si>
  <si>
    <t>RIO BLANCO</t>
  </si>
  <si>
    <t>RANGELY RE-4</t>
  </si>
  <si>
    <t>SEDGWICK</t>
  </si>
  <si>
    <t>TELLER</t>
  </si>
  <si>
    <t>CRIPPLE CREEK-VICTOR RE-1</t>
  </si>
  <si>
    <t>WELD</t>
  </si>
  <si>
    <t>State Match &gt;$10M (9)</t>
  </si>
  <si>
    <t>GREELEY 6</t>
  </si>
  <si>
    <t>Last Year (21-22) - 45 Applications Received</t>
  </si>
  <si>
    <t>64 applications received</t>
  </si>
  <si>
    <t>FREMONT</t>
  </si>
  <si>
    <t>FREMONT RE-2</t>
  </si>
  <si>
    <t>Fremont ES Air Quality and Ventilation Upgrades</t>
  </si>
  <si>
    <t>BOULDER</t>
  </si>
  <si>
    <t>ST VRAIN VALLEY RE 1J</t>
  </si>
  <si>
    <t>Fredrick HS Mascot Change</t>
  </si>
  <si>
    <t>SPRINGFIELD RE-4</t>
  </si>
  <si>
    <t>CROWLEY</t>
  </si>
  <si>
    <t>CROWLEY COUNTY RE-1-J</t>
  </si>
  <si>
    <t>El Paso</t>
  </si>
  <si>
    <t>Community Prep Charter School</t>
  </si>
  <si>
    <t>SWINK 33</t>
  </si>
  <si>
    <t>Pueblo</t>
  </si>
  <si>
    <t>PUEBLO CITY 60</t>
  </si>
  <si>
    <t>Adams</t>
  </si>
  <si>
    <t>The Academy of Charter Schools</t>
  </si>
  <si>
    <t>ALAMOSA</t>
  </si>
  <si>
    <t>ALAMOSA RE-11J</t>
  </si>
  <si>
    <t>Dolores</t>
  </si>
  <si>
    <t>DOLORES COUNTY RE NO.2</t>
  </si>
  <si>
    <t>PARK</t>
  </si>
  <si>
    <t>PLATTE CANYON 1</t>
  </si>
  <si>
    <t>GARFIELD 16</t>
  </si>
  <si>
    <t>Milliken ES Renovation</t>
  </si>
  <si>
    <t>Larimer</t>
  </si>
  <si>
    <t>Liberty Common School</t>
  </si>
  <si>
    <t>DELTA</t>
  </si>
  <si>
    <t>DELTA COUNTY 50(J)</t>
  </si>
  <si>
    <t>SAN MIGUEL</t>
  </si>
  <si>
    <t>TELLURIDE R-1</t>
  </si>
  <si>
    <t>Jefferson HS Roof Replacement</t>
  </si>
  <si>
    <t>Greeley Central HS Roof Replace &amp; Envelope</t>
  </si>
  <si>
    <t>SANGRE DE CRISTO RE-22J</t>
  </si>
  <si>
    <t>RIO GRANDE</t>
  </si>
  <si>
    <t>MONTE VISTA C-8</t>
  </si>
  <si>
    <t>SAGUACHE</t>
  </si>
  <si>
    <t>MOFFAT 2</t>
  </si>
  <si>
    <t>Watson JRH Boiler Replacement</t>
  </si>
  <si>
    <t>KIT CARSON</t>
  </si>
  <si>
    <t>BETHUNE R-5</t>
  </si>
  <si>
    <t>MAPLETON 1</t>
  </si>
  <si>
    <t>COSTILLA</t>
  </si>
  <si>
    <t>CENTENNIAL R-1</t>
  </si>
  <si>
    <t>BENT</t>
  </si>
  <si>
    <t>MC CLAVE RE-2</t>
  </si>
  <si>
    <t>WASHINGTON</t>
  </si>
  <si>
    <t>AKRON R-1</t>
  </si>
  <si>
    <t>Colorado Early Colleges - Colorado Springs</t>
  </si>
  <si>
    <t>JEFFERSON</t>
  </si>
  <si>
    <t>JEFFERSON COUNTY R-1</t>
  </si>
  <si>
    <t>North HS Gym Floor</t>
  </si>
  <si>
    <t>CANON CITY RE-1</t>
  </si>
  <si>
    <t>Canon Exploratory School HVAC Upgrades</t>
  </si>
  <si>
    <t>PUEBLO COUNTY 70</t>
  </si>
  <si>
    <t>Pueblo West HS Civil Renovation</t>
  </si>
  <si>
    <t>YUMA</t>
  </si>
  <si>
    <t>YUMA 1</t>
  </si>
  <si>
    <t>HANOVER 28</t>
  </si>
  <si>
    <t>ADAMS COUNTY 14</t>
  </si>
  <si>
    <t>GUNNISON</t>
  </si>
  <si>
    <t>GUNNISON WATERSHED RE1J</t>
  </si>
  <si>
    <t>Crested Butte Community School Roof Replacement</t>
  </si>
  <si>
    <t>LAKE</t>
  </si>
  <si>
    <t>LAKE COUNTY R-1</t>
  </si>
  <si>
    <t>LOGAN</t>
  </si>
  <si>
    <t>PLATEAU RE-5</t>
  </si>
  <si>
    <t>BURLINGTON RE-6J</t>
  </si>
  <si>
    <t>La Plata</t>
  </si>
  <si>
    <t>Animas High School</t>
  </si>
  <si>
    <t>ROUTT</t>
  </si>
  <si>
    <t>SOUTH ROUTT RE 3</t>
  </si>
  <si>
    <t>Carlson ES Replacement</t>
  </si>
  <si>
    <t>Chaffee</t>
  </si>
  <si>
    <t>Georgetown Community School Roof Replacement</t>
  </si>
  <si>
    <t>GRAND</t>
  </si>
  <si>
    <t>EAST GRAND 2</t>
  </si>
  <si>
    <t>Moffat County HS Heating Controls and Wiring</t>
  </si>
  <si>
    <t>Charter School Applications (6)</t>
  </si>
  <si>
    <t>State Match $1M - $10M (29)</t>
  </si>
  <si>
    <t>State Match &lt;$1M (26)</t>
  </si>
  <si>
    <t>School District Applications (58)</t>
  </si>
  <si>
    <t>Supplemental Grants (11)</t>
  </si>
  <si>
    <t>Supplemental FY22 Springfield Addition/Renovation</t>
  </si>
  <si>
    <t>Supplemental FY22 Julesburg PK12 Replacement</t>
  </si>
  <si>
    <t>Crowley K12 Replacement</t>
  </si>
  <si>
    <t>Community Prep Charter Health/Safety Upgrades</t>
  </si>
  <si>
    <t>Fowler HS Gym Roof Replacement</t>
  </si>
  <si>
    <t>Supplemental FY22 Fowler MS HS Addition/Renovation</t>
  </si>
  <si>
    <t>Swink Campus Life Safety Upgrades</t>
  </si>
  <si>
    <t>Supplemental FY22 Franklin ES Replacement</t>
  </si>
  <si>
    <t>Supplemental FY22 Sunset ES Replacement</t>
  </si>
  <si>
    <t>Cripple Creek CTE Mini-Factory Construction</t>
  </si>
  <si>
    <t>Academy Charter HVAC/Roof Repair/Replace</t>
  </si>
  <si>
    <t>Alamosa DW HVAC Upgrades &amp; MS Asbestos Abatement</t>
  </si>
  <si>
    <t>Seventh Street ES Replacement</t>
  </si>
  <si>
    <t>Montrose Multiple schools HVAC Upgrades</t>
  </si>
  <si>
    <t>Platte Canyon PK12 Addition/Renovation</t>
  </si>
  <si>
    <t>Garfield HS MS Roof Replacement/HVAC</t>
  </si>
  <si>
    <t>Liberty Common ES Playground Safety Upgrades</t>
  </si>
  <si>
    <t>Delta HS Safety/Mechanical Upgrades</t>
  </si>
  <si>
    <t>Montrose Multiple ES Security Upgrades</t>
  </si>
  <si>
    <t xml:space="preserve">Telluride DW Roof/HVAC Replacement </t>
  </si>
  <si>
    <t>Sangre de Cristo PK12 HVAC Replacement</t>
  </si>
  <si>
    <t>Monte Vista MS Roof/HVAC Replacement</t>
  </si>
  <si>
    <t>Moffat 2 PK12 Septic System Upgrade</t>
  </si>
  <si>
    <t>Durango Multiple Security Upgrades</t>
  </si>
  <si>
    <t xml:space="preserve">Bethune ES Classroom HVAC/HS Gym HVAC </t>
  </si>
  <si>
    <t>Meadow Comm School PK8 School Replacement</t>
  </si>
  <si>
    <t>Rangley DW Roof/HVAC/Electrical/Security</t>
  </si>
  <si>
    <t>McClave PK12 School Replacement</t>
  </si>
  <si>
    <t>Akron PK12 HVAC Renovations</t>
  </si>
  <si>
    <t>CEC HS Water Main/Restroom Improvement</t>
  </si>
  <si>
    <t xml:space="preserve">Jeffco Multiple JeffcoNet Phase 2  </t>
  </si>
  <si>
    <t xml:space="preserve">Adams Arapahoe DW Security Upgrades </t>
  </si>
  <si>
    <t>Supplemental FY22 Adams Arapahoe DW Fire Alarm Upgrades</t>
  </si>
  <si>
    <t>Yuma DW Mascot Change Assistance</t>
  </si>
  <si>
    <t>Hanover HVAC/Health/Safety/Security Upgrades</t>
  </si>
  <si>
    <t>Adams Multiple Roof Replacement</t>
  </si>
  <si>
    <t xml:space="preserve">Lake County ES 3-6 Addition Phase 2 </t>
  </si>
  <si>
    <t>Plateau PK12 Addition/Renovation</t>
  </si>
  <si>
    <t>Plateau Valley  PK12 Addition/Renovation</t>
  </si>
  <si>
    <t>Burlington DW Safety/Security/Health Upgrades</t>
  </si>
  <si>
    <t xml:space="preserve">Supplemental FY21 Animas HS Replacement </t>
  </si>
  <si>
    <t xml:space="preserve">South Routt ES HS Geothermal HVAC Repairs </t>
  </si>
  <si>
    <t>Supplemental FY22 John Mall HS Replacement</t>
  </si>
  <si>
    <t xml:space="preserve">Manitou Multiple ES Entry Remodel/Roof Replacement </t>
  </si>
  <si>
    <t>Salida Montessori PK8 School Replacement</t>
  </si>
  <si>
    <t>East Grand MS Roof/Fire Alarm/Boiler Replacement</t>
  </si>
  <si>
    <t>Supplemental FY22 Walsh PK12 School Replacement</t>
  </si>
  <si>
    <t>Supplemental FY222 Vilas Security/HVAC Upgrades</t>
  </si>
  <si>
    <t xml:space="preserve">Sandrock ES Security Upgrades </t>
  </si>
  <si>
    <t>Centennial K12 Roof Replacement</t>
  </si>
  <si>
    <t>Supplemental FY22 Rocky Ford HS Addition/PK8 Renovation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</si>
</sst>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23">
    <xf numFmtId="0" fontId="0" fillId="0" borderId="0" xfId="0"/>
    <xf numFmtId="0" fontId="3"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2" xfId="0" applyFont="1" applyFill="1" applyBorder="1" applyAlignment="1">
      <alignment horizontal="center" wrapText="1"/>
    </xf>
    <xf numFmtId="9" fontId="3" fillId="2" borderId="3" xfId="2" applyFont="1" applyFill="1" applyBorder="1" applyAlignment="1">
      <alignment horizontal="center" wrapText="1"/>
    </xf>
    <xf numFmtId="0" fontId="0" fillId="0" borderId="4" xfId="0" applyBorder="1"/>
    <xf numFmtId="0" fontId="0" fillId="0" borderId="5" xfId="0" applyBorder="1"/>
    <xf numFmtId="0" fontId="2" fillId="0" borderId="5" xfId="0" applyFont="1" applyBorder="1" applyAlignment="1">
      <alignment horizontal="right"/>
    </xf>
    <xf numFmtId="44" fontId="2" fillId="0" borderId="5" xfId="0" applyNumberFormat="1" applyFont="1" applyBorder="1"/>
    <xf numFmtId="10" fontId="2" fillId="0" borderId="5" xfId="2" applyNumberFormat="1" applyFont="1" applyBorder="1"/>
    <xf numFmtId="44" fontId="0" fillId="0" borderId="0" xfId="1" applyFont="1"/>
    <xf numFmtId="0" fontId="2" fillId="0" borderId="0" xfId="0" applyFont="1" applyAlignment="1">
      <alignment horizontal="right"/>
    </xf>
    <xf numFmtId="44" fontId="2" fillId="0" borderId="0" xfId="1" applyFont="1"/>
    <xf numFmtId="10" fontId="2" fillId="0" borderId="0" xfId="2" applyNumberFormat="1" applyFont="1"/>
    <xf numFmtId="9" fontId="0" fillId="0" borderId="0" xfId="2" applyFont="1"/>
    <xf numFmtId="0" fontId="0" fillId="0" borderId="0" xfId="0" applyAlignment="1">
      <alignment horizontal="right"/>
    </xf>
    <xf numFmtId="10" fontId="0" fillId="0" borderId="0" xfId="2" applyNumberFormat="1" applyFont="1"/>
    <xf numFmtId="44" fontId="0" fillId="0" borderId="0" xfId="1" applyFont="1" applyFill="1"/>
    <xf numFmtId="10" fontId="0" fillId="3" borderId="5" xfId="0" applyNumberFormat="1" applyFill="1" applyBorder="1"/>
    <xf numFmtId="44" fontId="0" fillId="3" borderId="5" xfId="1" applyFont="1" applyFill="1" applyBorder="1" applyProtection="1"/>
    <xf numFmtId="0" fontId="0" fillId="0" borderId="4" xfId="0" applyFill="1" applyBorder="1"/>
    <xf numFmtId="0" fontId="0" fillId="0" borderId="5" xfId="0" applyFill="1" applyBorder="1"/>
    <xf numFmtId="0" fontId="2" fillId="0" borderId="5" xfId="0" applyFont="1" applyBorder="1" applyAlignment="1">
      <alignment horizontal="center"/>
    </xf>
  </cellXfs>
  <cellStyles count="4">
    <cellStyle name="Currency" xfId="1" builtinId="4"/>
    <cellStyle name="Normal" xfId="0" builtinId="0"/>
    <cellStyle name="Normal 19" xfId="3" xr:uid="{567C9AF3-2752-49BF-895B-7B7E110EF0B0}"/>
    <cellStyle name="Percent" xfId="2" builtinId="5"/>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fs-01\m5\PSFU\Capital%20Construction\BEST%20Grant%20Cycles\2015-2016%20BEST1516\Applications\Review%20Materials\FY2015-16%20Grant%20App%20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5\PSFU\Capital%20Construction\BEST%20Grant%20Cycles\2012-2013%20BEST1213\Application\Review%20Docs\Grant%20App%20Checklist%20&amp;%20Summary%20Sheets\LAST%20YEARS%20Grant%20Application%20Checklist\Kevin's%20Master%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s"/>
      <sheetName val="Checklist"/>
      <sheetName val="Cash Criteria"/>
      <sheetName val="Pupil Count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 - Master Sheet"/>
      <sheetName val="Sheet1"/>
      <sheetName val="L-P Criteria"/>
      <sheetName val="OLD-Data"/>
      <sheetName val="BESTFY11-12 MS"/>
      <sheetName val="Database Copy"/>
      <sheetName val="Uniformat II"/>
      <sheetName val="Criteria Def"/>
      <sheetName val="Sf.p.p."/>
    </sheetNames>
    <sheetDataSet>
      <sheetData sheetId="0"/>
      <sheetData sheetId="1"/>
      <sheetData sheetId="2"/>
      <sheetData sheetId="3"/>
      <sheetData sheetId="4"/>
      <sheetData sheetId="5">
        <row r="1">
          <cell r="A1" t="str">
            <v>OnlineAppNum</v>
          </cell>
          <cell r="B1" t="str">
            <v>DistrictCode</v>
          </cell>
          <cell r="C1" t="str">
            <v>Cycle</v>
          </cell>
          <cell r="D1" t="str">
            <v>PreviousAward</v>
          </cell>
          <cell r="E1" t="str">
            <v>OneDistName</v>
          </cell>
          <cell r="F1" t="str">
            <v>TwoCounty</v>
          </cell>
          <cell r="G1" t="str">
            <v>FourDistPriorityNum</v>
          </cell>
          <cell r="H1" t="str">
            <v>FiveProjectTitle</v>
          </cell>
          <cell r="I1" t="str">
            <v>Addition</v>
          </cell>
          <cell r="J1" t="str">
            <v>AsbestosAbatement</v>
          </cell>
          <cell r="K1" t="str">
            <v>BoilerReplacement</v>
          </cell>
          <cell r="L1" t="str">
            <v>ElectricalUpgrade</v>
          </cell>
          <cell r="M1" t="str">
            <v>EnergySavings</v>
          </cell>
          <cell r="N1" t="str">
            <v>FireAlarm</v>
          </cell>
          <cell r="O1" t="str">
            <v>Lighting</v>
          </cell>
          <cell r="P1" t="str">
            <v>ADA</v>
          </cell>
          <cell r="Q1" t="str">
            <v>HVAC</v>
          </cell>
          <cell r="R1" t="str">
            <v>Renovation</v>
          </cell>
          <cell r="S1" t="str">
            <v>Roof</v>
          </cell>
          <cell r="T1" t="str">
            <v>SchoolReplacement</v>
          </cell>
          <cell r="U1" t="str">
            <v>Security</v>
          </cell>
          <cell r="V1" t="str">
            <v>FacSitework</v>
          </cell>
          <cell r="W1" t="str">
            <v>WaterSystems</v>
          </cell>
          <cell r="X1" t="str">
            <v>WindowReplacement</v>
          </cell>
          <cell r="Y1" t="str">
            <v>NewSchool</v>
          </cell>
          <cell r="Z1" t="str">
            <v>ProjectOther</v>
          </cell>
          <cell r="AA1" t="str">
            <v>PleaseExplain</v>
          </cell>
          <cell r="AB1" t="str">
            <v>OneFacilityName</v>
          </cell>
          <cell r="AC1" t="str">
            <v>FacilityAddress</v>
          </cell>
          <cell r="AD1" t="str">
            <v>Administration</v>
          </cell>
          <cell r="AE1" t="str">
            <v>Districtwide</v>
          </cell>
          <cell r="AF1" t="str">
            <v>Elementary</v>
          </cell>
          <cell r="AG1" t="str">
            <v>JuniorHigh</v>
          </cell>
          <cell r="AH1" t="str">
            <v>MiddleSchool</v>
          </cell>
          <cell r="AI1" t="str">
            <v>PreSchool</v>
          </cell>
          <cell r="AJ1" t="str">
            <v>SeniorHighSchool</v>
          </cell>
          <cell r="AK1" t="str">
            <v>VoAg</v>
          </cell>
          <cell r="AL1" t="str">
            <v>Library</v>
          </cell>
          <cell r="AM1" t="str">
            <v>Kitchen</v>
          </cell>
          <cell r="AN1" t="str">
            <v>LearningCenter</v>
          </cell>
          <cell r="AO1" t="str">
            <v>MediaCenter</v>
          </cell>
          <cell r="AP1" t="str">
            <v>Auditorium</v>
          </cell>
          <cell r="AQ1" t="str">
            <v>Classroom</v>
          </cell>
          <cell r="AR1" t="str">
            <v>Cafeteria</v>
          </cell>
          <cell r="AS1" t="str">
            <v>Multipurposeroom</v>
          </cell>
          <cell r="AT1" t="str">
            <v>OtherFacilities</v>
          </cell>
          <cell r="AU1" t="str">
            <v>Explain</v>
          </cell>
          <cell r="AV1" t="str">
            <v>FacOwnership</v>
          </cell>
          <cell r="AW1" t="str">
            <v>Fac3rdPartyExplain</v>
          </cell>
          <cell r="AX1" t="str">
            <v>FacOwnershipLeasePurchAgrmt</v>
          </cell>
          <cell r="AY1" t="str">
            <v>FacOwnershipExplain</v>
          </cell>
          <cell r="AZ1" t="str">
            <v>FourGrossSqFt</v>
          </cell>
          <cell r="BA1" t="str">
            <v>FourAffectedSqFt</v>
          </cell>
          <cell r="BB1" t="str">
            <v>FiveDateBuilt</v>
          </cell>
          <cell r="BC1" t="str">
            <v>OneRemodelDate</v>
          </cell>
          <cell r="BD1" t="str">
            <v>TwoRemodelDate</v>
          </cell>
          <cell r="BE1" t="str">
            <v>ThreeRemodelDate</v>
          </cell>
          <cell r="BF1" t="str">
            <v>FourRemodelDate</v>
          </cell>
          <cell r="BG1" t="str">
            <v>FiveRemodelDate</v>
          </cell>
          <cell r="BH1" t="str">
            <v>NineFacilityCond</v>
          </cell>
          <cell r="BI1" t="str">
            <v>NineFacilityConditionDescribe</v>
          </cell>
          <cell r="BJ1" t="str">
            <v>ThirteenMasterPlanComplete</v>
          </cell>
          <cell r="BK1" t="str">
            <v>ThirteenDateComplete</v>
          </cell>
          <cell r="BN1" t="str">
            <v>FacilityMasterPlanCopy</v>
          </cell>
          <cell r="BO1" t="str">
            <v>ThirteenMasterPlanNotComp</v>
          </cell>
          <cell r="BP1" t="str">
            <v>ThirteenPercentComplete</v>
          </cell>
          <cell r="BQ1" t="str">
            <v>ThirteenMasterPlanNotInitiated</v>
          </cell>
          <cell r="BR1" t="str">
            <v>ThirteenStartDateYN</v>
          </cell>
          <cell r="BS1" t="str">
            <v>ThirteenStartDate</v>
          </cell>
          <cell r="BT1" t="str">
            <v>PrepdMasterPlan</v>
          </cell>
          <cell r="BU1" t="str">
            <v>NarrativeSituation</v>
          </cell>
          <cell r="BV1" t="str">
            <v>NarrativeDetail</v>
          </cell>
          <cell r="BW1" t="str">
            <v>NarrativeConformity</v>
          </cell>
          <cell r="BX1" t="str">
            <v>NarrativeMaintain</v>
          </cell>
          <cell r="BY1" t="str">
            <v>CapReserveYrlyDollarAmnt</v>
          </cell>
          <cell r="BZ1" t="str">
            <v>ActualMatch</v>
          </cell>
          <cell r="CA1" t="str">
            <v>CDEMinDistMatchPercent</v>
          </cell>
          <cell r="CB1" t="str">
            <v>Difference</v>
          </cell>
          <cell r="CC1" t="str">
            <v>score</v>
          </cell>
          <cell r="CD1" t="str">
            <v>ActualDistMatchPercent</v>
          </cell>
          <cell r="CE1" t="str">
            <v>SevenA</v>
          </cell>
          <cell r="CF1" t="str">
            <v>SevenB</v>
          </cell>
          <cell r="CG1" t="str">
            <v>SevenC</v>
          </cell>
          <cell r="CH1" t="str">
            <v>SevenD</v>
          </cell>
          <cell r="CI1" t="str">
            <v>SevenE</v>
          </cell>
          <cell r="CJ1" t="str">
            <v>SevenF</v>
          </cell>
          <cell r="CK1" t="str">
            <v>SevenG</v>
          </cell>
          <cell r="CL1" t="str">
            <v>DescribeOther</v>
          </cell>
          <cell r="CM1" t="str">
            <v>ConsequencesOfNoFunding</v>
          </cell>
          <cell r="CN1" t="str">
            <v>Ten</v>
          </cell>
          <cell r="CO1" t="str">
            <v>TenDetail</v>
          </cell>
          <cell r="CP1" t="str">
            <v>ThirteenACM</v>
          </cell>
          <cell r="CQ1" t="str">
            <v>DOLAGrant</v>
          </cell>
          <cell r="CR1" t="str">
            <v>DOLAGrantStatus</v>
          </cell>
          <cell r="CS1" t="str">
            <v>DOLAGrantStatusDetail</v>
          </cell>
          <cell r="CT1" t="str">
            <v>CurrGrantReq</v>
          </cell>
          <cell r="CU1" t="str">
            <v>CurrProjMatch</v>
          </cell>
          <cell r="CV1" t="str">
            <v>Total Amount w/ Reserve</v>
          </cell>
          <cell r="CW1" t="str">
            <v>Cash/Lease-Purchase</v>
          </cell>
          <cell r="CX1" t="str">
            <v>CurrProjCosts</v>
          </cell>
          <cell r="CY1" t="str">
            <v>CDEGrantReserve</v>
          </cell>
          <cell r="CZ1" t="str">
            <v>PrevGrantAwards</v>
          </cell>
          <cell r="DA1" t="str">
            <v>PrevMatches</v>
          </cell>
          <cell r="DB1" t="str">
            <v>FutureGrantReqs</v>
          </cell>
          <cell r="DC1" t="str">
            <v>FutureMatches</v>
          </cell>
          <cell r="DD1" t="str">
            <v>currtotalplusreserve</v>
          </cell>
          <cell r="DE1" t="str">
            <v>TotalProjCosts</v>
          </cell>
          <cell r="DF1" t="str">
            <v>MatchSource</v>
          </cell>
          <cell r="DH1" t="str">
            <v>MatchSourceDetail</v>
          </cell>
          <cell r="DI1" t="str">
            <v>BondElectionDate</v>
          </cell>
          <cell r="DJ1" t="str">
            <v>CostPerSqFt</v>
          </cell>
          <cell r="DK1" t="str">
            <v>CostPerPupil</v>
          </cell>
          <cell r="DL1" t="str">
            <v>Inflation</v>
          </cell>
          <cell r="DM1" t="str">
            <v>ProjectedStartDate</v>
          </cell>
          <cell r="DN1" t="str">
            <v>ProjectedCompleteDate</v>
          </cell>
          <cell r="DO1" t="str">
            <v>EstimateDetail</v>
          </cell>
          <cell r="DP1" t="str">
            <v>CoordinationEfforts</v>
          </cell>
          <cell r="DQ1" t="str">
            <v>StateFinancialWatch</v>
          </cell>
          <cell r="DR1" t="str">
            <v>Checklist1</v>
          </cell>
          <cell r="DS1" t="str">
            <v>Checklist3</v>
          </cell>
          <cell r="DT1" t="str">
            <v>Checklist4</v>
          </cell>
          <cell r="DU1" t="str">
            <v>Checklist5</v>
          </cell>
          <cell r="DV1" t="str">
            <v>Checklist6</v>
          </cell>
          <cell r="DW1" t="str">
            <v>Checklist7</v>
          </cell>
          <cell r="DX1" t="str">
            <v>Checklist8</v>
          </cell>
          <cell r="DY1" t="str">
            <v>Checklist9</v>
          </cell>
          <cell r="DZ1" t="str">
            <v>Checklist10</v>
          </cell>
          <cell r="EA1" t="str">
            <v>PreparedBy</v>
          </cell>
          <cell r="EB1" t="str">
            <v>OrganizationIfother</v>
          </cell>
          <cell r="EC1" t="str">
            <v>PhoneNumber</v>
          </cell>
          <cell r="ED1" t="str">
            <v>Email</v>
          </cell>
          <cell r="EE1" t="str">
            <v>SuperPrintedName</v>
          </cell>
          <cell r="EF1" t="str">
            <v>PresidentPrintedName</v>
          </cell>
          <cell r="EG1" t="str">
            <v>CharterDirectorPrintedName</v>
          </cell>
          <cell r="EH1" t="str">
            <v>ProjectType</v>
          </cell>
          <cell r="EI1" t="str">
            <v>LastUpdatedDate</v>
          </cell>
          <cell r="EJ1" t="str">
            <v>LastUpdatedTime</v>
          </cell>
          <cell r="EK1" t="str">
            <v>MetMatch</v>
          </cell>
          <cell r="EL1" t="str">
            <v>MntDatesMatch</v>
          </cell>
          <cell r="EM1" t="str">
            <v>MntHardShipLetterInc</v>
          </cell>
          <cell r="EN1" t="str">
            <v>MntAppReceived</v>
          </cell>
          <cell r="EO1" t="str">
            <v>MntProjRank</v>
          </cell>
          <cell r="EP1" t="str">
            <v>MntAppAccepted</v>
          </cell>
          <cell r="EQ1" t="str">
            <v>MntComments</v>
          </cell>
          <cell r="ER1" t="str">
            <v>MntProjectTitle</v>
          </cell>
          <cell r="ES1" t="str">
            <v>StatusSecI</v>
          </cell>
          <cell r="ET1" t="str">
            <v>StatusSecII</v>
          </cell>
          <cell r="EU1" t="str">
            <v>StatusSecIII</v>
          </cell>
          <cell r="EV1" t="str">
            <v>StatusSecIV</v>
          </cell>
          <cell r="EW1" t="str">
            <v>StatusSecV</v>
          </cell>
          <cell r="EX1" t="str">
            <v>StatusSecVI</v>
          </cell>
          <cell r="EY1" t="str">
            <v>StatusSecVII</v>
          </cell>
          <cell r="EZ1" t="str">
            <v>PreviousAwardDetail</v>
          </cell>
          <cell r="FA1" t="str">
            <v>Kindergarten</v>
          </cell>
          <cell r="FB1" t="str">
            <v>BestGrantReason</v>
          </cell>
          <cell r="FC1" t="str">
            <v>consttype</v>
          </cell>
          <cell r="FD1" t="str">
            <v>mntfacilitycond</v>
          </cell>
          <cell r="FE1" t="str">
            <v>mntfacilityconddescribe</v>
          </cell>
          <cell r="FF1" t="str">
            <v>statusleasepurchasecash</v>
          </cell>
          <cell r="FG1" t="str">
            <v>statushardshipletter</v>
          </cell>
          <cell r="FH1" t="str">
            <v>statusselectionprocess</v>
          </cell>
          <cell r="FI1" t="str">
            <v>statushpcp</v>
          </cell>
          <cell r="FJ1" t="str">
            <v>statusrequiredsignatures</v>
          </cell>
        </row>
        <row r="2">
          <cell r="A2">
            <v>239</v>
          </cell>
          <cell r="B2">
            <v>7512</v>
          </cell>
          <cell r="C2" t="str">
            <v>2011-12</v>
          </cell>
          <cell r="D2" t="str">
            <v>Yes</v>
          </cell>
          <cell r="E2" t="str">
            <v>ROSS MONTESSORI SCHOOL</v>
          </cell>
          <cell r="F2" t="str">
            <v>CSI</v>
          </cell>
          <cell r="G2" t="str">
            <v>1</v>
          </cell>
          <cell r="H2" t="str">
            <v>Ross 2011</v>
          </cell>
          <cell r="I2" t="b">
            <v>0</v>
          </cell>
          <cell r="J2" t="b">
            <v>0</v>
          </cell>
          <cell r="K2" t="b">
            <v>0</v>
          </cell>
          <cell r="L2" t="b">
            <v>0</v>
          </cell>
          <cell r="M2" t="b">
            <v>0</v>
          </cell>
          <cell r="N2" t="b">
            <v>0</v>
          </cell>
          <cell r="O2" t="b">
            <v>0</v>
          </cell>
          <cell r="P2" t="b">
            <v>0</v>
          </cell>
          <cell r="Q2" t="b">
            <v>0</v>
          </cell>
          <cell r="R2" t="b">
            <v>0</v>
          </cell>
          <cell r="S2" t="b">
            <v>0</v>
          </cell>
          <cell r="T2" t="b">
            <v>0</v>
          </cell>
          <cell r="U2" t="b">
            <v>0</v>
          </cell>
          <cell r="V2" t="b">
            <v>0</v>
          </cell>
          <cell r="W2" t="b">
            <v>0</v>
          </cell>
          <cell r="X2" t="b">
            <v>0</v>
          </cell>
          <cell r="Y2" t="b">
            <v>1</v>
          </cell>
          <cell r="Z2" t="b">
            <v>0</v>
          </cell>
          <cell r="AB2" t="str">
            <v>Ross Montessori School</v>
          </cell>
          <cell r="AC2" t="str">
            <v>407 Merrill Ave_x000D_
Carbondale CO 81623</v>
          </cell>
          <cell r="AD2" t="b">
            <v>1</v>
          </cell>
          <cell r="AE2" t="b">
            <v>0</v>
          </cell>
          <cell r="AF2" t="b">
            <v>1</v>
          </cell>
          <cell r="AG2" t="b">
            <v>1</v>
          </cell>
          <cell r="AH2" t="b">
            <v>1</v>
          </cell>
          <cell r="AI2" t="b">
            <v>1</v>
          </cell>
          <cell r="AJ2" t="b">
            <v>0</v>
          </cell>
          <cell r="AK2" t="b">
            <v>0</v>
          </cell>
          <cell r="AL2" t="b">
            <v>1</v>
          </cell>
          <cell r="AM2" t="b">
            <v>1</v>
          </cell>
          <cell r="AN2" t="b">
            <v>0</v>
          </cell>
          <cell r="AO2" t="b">
            <v>1</v>
          </cell>
          <cell r="AP2" t="b">
            <v>1</v>
          </cell>
          <cell r="AQ2" t="b">
            <v>1</v>
          </cell>
          <cell r="AR2" t="b">
            <v>1</v>
          </cell>
          <cell r="AS2" t="b">
            <v>1</v>
          </cell>
          <cell r="AT2" t="b">
            <v>1</v>
          </cell>
          <cell r="AU2" t="str">
            <v>New Facility for preK - 8 charter school</v>
          </cell>
          <cell r="AV2" t="str">
            <v>3rd Party</v>
          </cell>
          <cell r="AW2" t="str">
            <v>RMS is in leased modular buildings on leased land</v>
          </cell>
          <cell r="AX2" t="str">
            <v>No</v>
          </cell>
          <cell r="AY2" t="str">
            <v>The modular buildings will be returned to the companies they are leased from.</v>
          </cell>
          <cell r="BA2">
            <v>17000</v>
          </cell>
          <cell r="BJ2" t="b">
            <v>0</v>
          </cell>
          <cell r="BK2">
            <v>0</v>
          </cell>
          <cell r="BL2">
            <v>0</v>
          </cell>
          <cell r="BO2" t="b">
            <v>0</v>
          </cell>
          <cell r="BP2" t="str">
            <v>0</v>
          </cell>
          <cell r="BQ2" t="b">
            <v>1</v>
          </cell>
          <cell r="BR2" t="b">
            <v>0</v>
          </cell>
          <cell r="BT2" t="str">
            <v>N/A</v>
          </cell>
          <cell r="BW2" t="str">
            <v>The new Ross Montessori School (RMS) facility will conform to the Colorado Department of Education Public Schools Construction Guidelines as described by the line item references below, beginning with “3. SECTION ONE.” (For the greatest possible clarity o</v>
          </cell>
          <cell r="BX2" t="str">
            <v>As a condition for the completion of the new school project, RMS shall obtain from the architect or engineer a certification that the contractor for the school facilities project has provided a maintenance package containing all of the following:_x000D_
_x000D_
1. Ma</v>
          </cell>
          <cell r="BY2" t="str">
            <v>4% of the PPOR starting at $44,000 annually and growing to $79,200 annually by year five in the new facility.</v>
          </cell>
          <cell r="BZ2">
            <v>9</v>
          </cell>
          <cell r="CA2">
            <v>44</v>
          </cell>
          <cell r="CB2">
            <v>35</v>
          </cell>
          <cell r="CC2">
            <v>0</v>
          </cell>
          <cell r="CD2">
            <v>0</v>
          </cell>
          <cell r="CE2" t="b">
            <v>1</v>
          </cell>
          <cell r="CF2" t="b">
            <v>1</v>
          </cell>
          <cell r="CG2" t="b">
            <v>1</v>
          </cell>
          <cell r="CH2" t="b">
            <v>1</v>
          </cell>
          <cell r="CI2" t="b">
            <v>1</v>
          </cell>
          <cell r="CJ2" t="b">
            <v>1</v>
          </cell>
          <cell r="CK2" t="b">
            <v>0</v>
          </cell>
          <cell r="CN2" t="str">
            <v>No</v>
          </cell>
          <cell r="CP2" t="str">
            <v>No</v>
          </cell>
          <cell r="CQ2" t="str">
            <v>No</v>
          </cell>
          <cell r="CT2">
            <v>10620099</v>
          </cell>
          <cell r="CU2">
            <v>1050339</v>
          </cell>
          <cell r="CV2">
            <v>11670438</v>
          </cell>
          <cell r="CW2" t="str">
            <v>Lease-Purchase</v>
          </cell>
          <cell r="CX2">
            <v>11114704</v>
          </cell>
          <cell r="CY2">
            <v>555735</v>
          </cell>
          <cell r="CZ2">
            <v>0</v>
          </cell>
          <cell r="DA2">
            <v>0</v>
          </cell>
          <cell r="DB2">
            <v>0</v>
          </cell>
          <cell r="DC2">
            <v>0</v>
          </cell>
          <cell r="DD2">
            <v>11670439</v>
          </cell>
          <cell r="DE2">
            <v>11114704</v>
          </cell>
          <cell r="DG2">
            <v>0</v>
          </cell>
          <cell r="DH2" t="str">
            <v>Capital Campaign, grants, CSI</v>
          </cell>
          <cell r="DI2" t="str">
            <v>N/A</v>
          </cell>
          <cell r="DJ2">
            <v>289</v>
          </cell>
          <cell r="DK2">
            <v>39695</v>
          </cell>
          <cell r="DL2">
            <v>3</v>
          </cell>
          <cell r="DM2" t="str">
            <v>1/1/12</v>
          </cell>
          <cell r="DN2" t="str">
            <v>3/31/13</v>
          </cell>
          <cell r="DO2" t="str">
            <v>Greg Woods of Wood Construction produced the estimate used in this application.  Mr. Woods worked with Fenton Construction last year and was an integral part of the design process.  He is a local resident familiar with the terrain, weather, contractors an</v>
          </cell>
          <cell r="DP2" t="str">
            <v>RMS has talked with the town of Carbondale, the local school district, a local church and numerous ranchers who own extesive property.  These efforts have been outlined throughout this application.  Unfortunately, none of these efforts have proven to be p</v>
          </cell>
          <cell r="DQ2" t="str">
            <v>No</v>
          </cell>
          <cell r="DR2" t="b">
            <v>1</v>
          </cell>
          <cell r="DS2" t="b">
            <v>1</v>
          </cell>
          <cell r="DT2" t="b">
            <v>1</v>
          </cell>
          <cell r="DU2" t="b">
            <v>1</v>
          </cell>
          <cell r="DV2" t="b">
            <v>1</v>
          </cell>
          <cell r="DW2" t="b">
            <v>1</v>
          </cell>
          <cell r="DX2" t="b">
            <v>1</v>
          </cell>
          <cell r="DY2" t="b">
            <v>1</v>
          </cell>
          <cell r="DZ2" t="b">
            <v>1</v>
          </cell>
          <cell r="EA2" t="str">
            <v>Tami Cassetty</v>
          </cell>
          <cell r="EC2" t="str">
            <v>970-618-7198</v>
          </cell>
          <cell r="ED2" t="str">
            <v>TamiCassetty@yahoo.com</v>
          </cell>
          <cell r="EE2" t="str">
            <v>Mark Hyatt</v>
          </cell>
          <cell r="EF2" t="str">
            <v>Wayne Eckerling</v>
          </cell>
          <cell r="EG2" t="str">
            <v>Mark Grice</v>
          </cell>
          <cell r="EH2" t="str">
            <v>C</v>
          </cell>
          <cell r="EI2">
            <v>40602</v>
          </cell>
          <cell r="EJ2">
            <v>1.6127083333333301</v>
          </cell>
          <cell r="EK2" t="b">
            <v>1</v>
          </cell>
          <cell r="EL2" t="b">
            <v>1</v>
          </cell>
          <cell r="EM2" t="str">
            <v>Yes</v>
          </cell>
          <cell r="EN2" t="b">
            <v>1</v>
          </cell>
          <cell r="EP2" t="b">
            <v>0</v>
          </cell>
          <cell r="ES2">
            <v>0</v>
          </cell>
          <cell r="ET2">
            <v>0</v>
          </cell>
          <cell r="EU2">
            <v>0</v>
          </cell>
          <cell r="EV2">
            <v>0</v>
          </cell>
          <cell r="EW2">
            <v>0</v>
          </cell>
          <cell r="EX2">
            <v>0</v>
          </cell>
          <cell r="EY2">
            <v>0</v>
          </cell>
          <cell r="EZ2" t="str">
            <v>We were told that we were denied because our waiver request was too low, that the structure of CSI charter schools was not fully understood by the BEST board and that there were some concerns regarding how we came to be at our present location.</v>
          </cell>
          <cell r="FA2" t="b">
            <v>1</v>
          </cell>
          <cell r="FB2" t="str">
            <v>Educational Programming:_x000D_
The mission of Ross Montessori School (RMS) is to provide an authentic Montessori education from prekindergarten through 8th grade to children in the Roaring Fork Valley. Each student’s intellectual, emotional, social, physical a</v>
          </cell>
          <cell r="FC2" t="str">
            <v>New Construction</v>
          </cell>
          <cell r="FF2">
            <v>0</v>
          </cell>
          <cell r="FG2">
            <v>0</v>
          </cell>
          <cell r="FH2">
            <v>0</v>
          </cell>
          <cell r="FI2">
            <v>0</v>
          </cell>
          <cell r="FJ2">
            <v>0</v>
          </cell>
        </row>
        <row r="3">
          <cell r="A3">
            <v>241</v>
          </cell>
          <cell r="B3">
            <v>1010</v>
          </cell>
          <cell r="C3" t="str">
            <v>2011-12</v>
          </cell>
          <cell r="D3" t="str">
            <v>No</v>
          </cell>
          <cell r="E3" t="str">
            <v>COLORADO SPRINGS 11</v>
          </cell>
          <cell r="F3" t="str">
            <v>EL PASO</v>
          </cell>
          <cell r="G3" t="str">
            <v>1</v>
          </cell>
          <cell r="H3" t="str">
            <v>D-11 Madison &amp; Monroe ES Fire Alarm Replacements</v>
          </cell>
          <cell r="I3" t="b">
            <v>0</v>
          </cell>
          <cell r="J3" t="b">
            <v>0</v>
          </cell>
          <cell r="K3" t="b">
            <v>0</v>
          </cell>
          <cell r="L3" t="b">
            <v>0</v>
          </cell>
          <cell r="M3" t="b">
            <v>0</v>
          </cell>
          <cell r="N3" t="b">
            <v>1</v>
          </cell>
          <cell r="O3" t="b">
            <v>0</v>
          </cell>
          <cell r="P3" t="b">
            <v>0</v>
          </cell>
          <cell r="Q3" t="b">
            <v>0</v>
          </cell>
          <cell r="R3" t="b">
            <v>0</v>
          </cell>
          <cell r="S3" t="b">
            <v>0</v>
          </cell>
          <cell r="T3" t="b">
            <v>0</v>
          </cell>
          <cell r="U3" t="b">
            <v>0</v>
          </cell>
          <cell r="V3" t="b">
            <v>0</v>
          </cell>
          <cell r="W3" t="b">
            <v>0</v>
          </cell>
          <cell r="X3" t="b">
            <v>0</v>
          </cell>
          <cell r="Y3" t="b">
            <v>0</v>
          </cell>
          <cell r="Z3" t="b">
            <v>1</v>
          </cell>
          <cell r="AA3" t="str">
            <v>2 different locations</v>
          </cell>
          <cell r="AB3" t="str">
            <v>Madison &amp; Monroe Elementary Schools</v>
          </cell>
          <cell r="AC3" t="str">
            <v>Madison ES_x000D_
4120 Constitution Avenue_x000D_
Colorado Springs CO 80909_x000D_
_x000D_
Monroe ES_x000D_
15 S. Chelton Rd._x000D_
Colorado Springs CO 80910</v>
          </cell>
          <cell r="AD3" t="b">
            <v>0</v>
          </cell>
          <cell r="AE3" t="b">
            <v>0</v>
          </cell>
          <cell r="AF3" t="b">
            <v>1</v>
          </cell>
          <cell r="AG3" t="b">
            <v>0</v>
          </cell>
          <cell r="AH3" t="b">
            <v>0</v>
          </cell>
          <cell r="AI3" t="b">
            <v>0</v>
          </cell>
          <cell r="AJ3" t="b">
            <v>0</v>
          </cell>
          <cell r="AK3" t="b">
            <v>0</v>
          </cell>
          <cell r="AL3" t="b">
            <v>0</v>
          </cell>
          <cell r="AM3" t="b">
            <v>0</v>
          </cell>
          <cell r="AN3" t="b">
            <v>0</v>
          </cell>
          <cell r="AO3" t="b">
            <v>0</v>
          </cell>
          <cell r="AP3" t="b">
            <v>0</v>
          </cell>
          <cell r="AQ3" t="b">
            <v>0</v>
          </cell>
          <cell r="AR3" t="b">
            <v>0</v>
          </cell>
          <cell r="AS3" t="b">
            <v>0</v>
          </cell>
          <cell r="AT3" t="b">
            <v>1</v>
          </cell>
          <cell r="AU3" t="str">
            <v>2 different locations</v>
          </cell>
          <cell r="AV3" t="str">
            <v>District</v>
          </cell>
          <cell r="AX3" t="str">
            <v>No</v>
          </cell>
          <cell r="AY3" t="str">
            <v>NA</v>
          </cell>
          <cell r="BA3">
            <v>84374</v>
          </cell>
          <cell r="BJ3" t="b">
            <v>1</v>
          </cell>
          <cell r="BK3">
            <v>2004</v>
          </cell>
          <cell r="BL3">
            <v>3</v>
          </cell>
          <cell r="BN3" t="str">
            <v>Submitted Previously</v>
          </cell>
          <cell r="BO3" t="b">
            <v>0</v>
          </cell>
          <cell r="BP3" t="str">
            <v>0</v>
          </cell>
          <cell r="BQ3" t="b">
            <v>0</v>
          </cell>
          <cell r="BR3" t="b">
            <v>0</v>
          </cell>
          <cell r="BT3" t="str">
            <v>District 11 Facilities Department and Community Advisory Committee</v>
          </cell>
          <cell r="BW3" t="str">
            <v xml:space="preserve">Public Schools are required to meet all safety standards including the State adopted version of the International Fire Code. The upgrades proposed in this application will allow School District 11 to meet the International Fire Code standards and provide </v>
          </cell>
          <cell r="BX3" t="str">
            <v>District 11 currently has a preventative maintenance program that checks our fire alarm systems periodically throughout the year.  We currently have 3 Fire Alarm Technicians on staff who adress repairs as needed.  Since 1996 the District has used bond fun</v>
          </cell>
          <cell r="BY3" t="str">
            <v>$2,600,000</v>
          </cell>
          <cell r="BZ3">
            <v>44</v>
          </cell>
          <cell r="CA3">
            <v>59</v>
          </cell>
          <cell r="CB3">
            <v>15</v>
          </cell>
          <cell r="CC3">
            <v>0</v>
          </cell>
          <cell r="CD3">
            <v>0</v>
          </cell>
          <cell r="CE3" t="b">
            <v>1</v>
          </cell>
          <cell r="CF3" t="b">
            <v>0</v>
          </cell>
          <cell r="CG3" t="b">
            <v>0</v>
          </cell>
          <cell r="CH3" t="b">
            <v>0</v>
          </cell>
          <cell r="CI3" t="b">
            <v>0</v>
          </cell>
          <cell r="CJ3" t="b">
            <v>1</v>
          </cell>
          <cell r="CK3" t="b">
            <v>0</v>
          </cell>
          <cell r="CN3" t="str">
            <v>No</v>
          </cell>
          <cell r="CP3" t="str">
            <v>Yes</v>
          </cell>
          <cell r="CQ3" t="str">
            <v>No</v>
          </cell>
          <cell r="CT3">
            <v>98560</v>
          </cell>
          <cell r="CU3">
            <v>77440</v>
          </cell>
          <cell r="CV3">
            <v>176000</v>
          </cell>
          <cell r="CW3" t="str">
            <v>Cash</v>
          </cell>
          <cell r="CX3">
            <v>160000</v>
          </cell>
          <cell r="CY3">
            <v>16000</v>
          </cell>
          <cell r="CZ3">
            <v>0</v>
          </cell>
          <cell r="DA3">
            <v>0</v>
          </cell>
          <cell r="DB3">
            <v>0</v>
          </cell>
          <cell r="DC3">
            <v>0</v>
          </cell>
          <cell r="DD3">
            <v>176000</v>
          </cell>
          <cell r="DE3">
            <v>160000</v>
          </cell>
          <cell r="DG3">
            <v>0</v>
          </cell>
          <cell r="DH3" t="str">
            <v>District 11 currently has budgeted approximately $2.6 million for Capital Reserve Projects for the 2010-2011 fiscal year. If this grant is approved, the district's matching funds would be budgeted for 2010-2011 during the yearly budget setting process.</v>
          </cell>
          <cell r="DI3" t="str">
            <v>possibly 2012</v>
          </cell>
          <cell r="DJ3">
            <v>1</v>
          </cell>
          <cell r="DK3">
            <v>215</v>
          </cell>
          <cell r="DL3">
            <v>4</v>
          </cell>
          <cell r="DM3" t="str">
            <v>August 2011</v>
          </cell>
          <cell r="DN3" t="str">
            <v>August 2012</v>
          </cell>
          <cell r="DO3" t="str">
            <v>Colorado Springs school District 11 has a long history of estimating cost and time to project completion. The last two large bond projects have provided District personell with valuable insight in estimating costs and time completion. To date, the distric</v>
          </cell>
          <cell r="DP3" t="str">
            <v>District 11 enjoys an excellent working relationship with the Colorado Springs Fire Department because of the extraordinary measures the District takes to assure the safety of our students and staff.  The Colorado Springs Fire Department worked with the D</v>
          </cell>
          <cell r="DQ3" t="str">
            <v>No</v>
          </cell>
          <cell r="DR3" t="b">
            <v>1</v>
          </cell>
          <cell r="DS3" t="b">
            <v>1</v>
          </cell>
          <cell r="DT3" t="b">
            <v>1</v>
          </cell>
          <cell r="DU3" t="b">
            <v>1</v>
          </cell>
          <cell r="DV3" t="b">
            <v>1</v>
          </cell>
          <cell r="DW3" t="b">
            <v>1</v>
          </cell>
          <cell r="DX3" t="b">
            <v>1</v>
          </cell>
          <cell r="DY3" t="b">
            <v>1</v>
          </cell>
          <cell r="DZ3" t="b">
            <v>1</v>
          </cell>
          <cell r="EA3" t="str">
            <v>Terry Johns, District Architect, Project Manager</v>
          </cell>
          <cell r="EB3" t="str">
            <v>Colorado Springs School District 11</v>
          </cell>
          <cell r="EC3" t="str">
            <v>719-477-6057</v>
          </cell>
          <cell r="ED3" t="str">
            <v>johnstp@d11.org</v>
          </cell>
          <cell r="EE3" t="str">
            <v>Dr. Nicholas Gledich</v>
          </cell>
          <cell r="EF3" t="str">
            <v>Mr Tom Strand, President</v>
          </cell>
          <cell r="EH3" t="str">
            <v>C</v>
          </cell>
          <cell r="EI3">
            <v>40605</v>
          </cell>
          <cell r="EJ3">
            <v>1.51600694444444</v>
          </cell>
          <cell r="EK3" t="b">
            <v>1</v>
          </cell>
          <cell r="EL3" t="b">
            <v>1</v>
          </cell>
          <cell r="EM3" t="str">
            <v>N/A</v>
          </cell>
          <cell r="EN3" t="b">
            <v>1</v>
          </cell>
          <cell r="EP3" t="b">
            <v>0</v>
          </cell>
          <cell r="ES3">
            <v>0</v>
          </cell>
          <cell r="ET3">
            <v>0</v>
          </cell>
          <cell r="EU3">
            <v>0</v>
          </cell>
          <cell r="EV3">
            <v>0</v>
          </cell>
          <cell r="EW3">
            <v>0</v>
          </cell>
          <cell r="EX3">
            <v>0</v>
          </cell>
          <cell r="EY3">
            <v>0</v>
          </cell>
          <cell r="FA3" t="b">
            <v>0</v>
          </cell>
          <cell r="FB3" t="str">
            <v>Replace outdated fire alarm systems in two existing elementary schools.  BEST grant is being pursued due to lack of Distict funding.</v>
          </cell>
          <cell r="FC3" t="str">
            <v>Renovation</v>
          </cell>
          <cell r="FF3">
            <v>0</v>
          </cell>
          <cell r="FG3">
            <v>0</v>
          </cell>
          <cell r="FH3">
            <v>0</v>
          </cell>
          <cell r="FI3">
            <v>0</v>
          </cell>
          <cell r="FJ3">
            <v>0</v>
          </cell>
        </row>
        <row r="4">
          <cell r="A4">
            <v>242</v>
          </cell>
          <cell r="B4">
            <v>4402</v>
          </cell>
          <cell r="C4" t="str">
            <v>2011-12</v>
          </cell>
          <cell r="D4" t="str">
            <v>No</v>
          </cell>
          <cell r="E4" t="str">
            <v>JEFFERSON ACADEMY CHARTER SCHOOL</v>
          </cell>
          <cell r="F4" t="str">
            <v>JEFFERSON</v>
          </cell>
          <cell r="G4" t="str">
            <v>1</v>
          </cell>
          <cell r="H4" t="str">
            <v>Jefferson Academy - Elementary</v>
          </cell>
          <cell r="I4" t="b">
            <v>0</v>
          </cell>
          <cell r="J4" t="b">
            <v>0</v>
          </cell>
          <cell r="K4" t="b">
            <v>0</v>
          </cell>
          <cell r="L4" t="b">
            <v>0</v>
          </cell>
          <cell r="M4" t="b">
            <v>0</v>
          </cell>
          <cell r="N4" t="b">
            <v>0</v>
          </cell>
          <cell r="O4" t="b">
            <v>0</v>
          </cell>
          <cell r="P4" t="b">
            <v>0</v>
          </cell>
          <cell r="Q4" t="b">
            <v>1</v>
          </cell>
          <cell r="R4" t="b">
            <v>0</v>
          </cell>
          <cell r="S4" t="b">
            <v>0</v>
          </cell>
          <cell r="T4" t="b">
            <v>0</v>
          </cell>
          <cell r="U4" t="b">
            <v>0</v>
          </cell>
          <cell r="V4" t="b">
            <v>0</v>
          </cell>
          <cell r="W4" t="b">
            <v>0</v>
          </cell>
          <cell r="X4" t="b">
            <v>1</v>
          </cell>
          <cell r="Y4" t="b">
            <v>0</v>
          </cell>
          <cell r="Z4" t="b">
            <v>0</v>
          </cell>
          <cell r="AB4" t="str">
            <v>Jefferson Academy Charter School</v>
          </cell>
          <cell r="AC4" t="str">
            <v>9955 Yarrow Street_x000D_
Broomfield, CO  80021</v>
          </cell>
          <cell r="AD4" t="b">
            <v>0</v>
          </cell>
          <cell r="AE4" t="b">
            <v>0</v>
          </cell>
          <cell r="AF4" t="b">
            <v>1</v>
          </cell>
          <cell r="AG4" t="b">
            <v>0</v>
          </cell>
          <cell r="AH4" t="b">
            <v>0</v>
          </cell>
          <cell r="AI4" t="b">
            <v>0</v>
          </cell>
          <cell r="AJ4" t="b">
            <v>0</v>
          </cell>
          <cell r="AK4" t="b">
            <v>0</v>
          </cell>
          <cell r="AL4" t="b">
            <v>0</v>
          </cell>
          <cell r="AM4" t="b">
            <v>0</v>
          </cell>
          <cell r="AN4" t="b">
            <v>0</v>
          </cell>
          <cell r="AO4" t="b">
            <v>0</v>
          </cell>
          <cell r="AP4" t="b">
            <v>0</v>
          </cell>
          <cell r="AQ4" t="b">
            <v>0</v>
          </cell>
          <cell r="AR4" t="b">
            <v>0</v>
          </cell>
          <cell r="AS4" t="b">
            <v>0</v>
          </cell>
          <cell r="AT4" t="b">
            <v>0</v>
          </cell>
          <cell r="AV4" t="str">
            <v>Charter School</v>
          </cell>
          <cell r="AX4" t="str">
            <v>No</v>
          </cell>
          <cell r="AY4" t="str">
            <v>Reverts back to the School District</v>
          </cell>
          <cell r="BA4">
            <v>15000</v>
          </cell>
          <cell r="BJ4" t="b">
            <v>0</v>
          </cell>
          <cell r="BK4">
            <v>0</v>
          </cell>
          <cell r="BL4">
            <v>0</v>
          </cell>
          <cell r="BO4" t="b">
            <v>0</v>
          </cell>
          <cell r="BP4" t="str">
            <v>0</v>
          </cell>
          <cell r="BQ4" t="b">
            <v>1</v>
          </cell>
          <cell r="BR4" t="b">
            <v>1</v>
          </cell>
          <cell r="BS4" t="str">
            <v>3/15/2011</v>
          </cell>
          <cell r="BT4" t="str">
            <v>Jefferson Academy Facilities Committee</v>
          </cell>
          <cell r="BW4" t="str">
            <v>The HVAC and Windows replacement project conforms to the Public Schools Construction Guidelines by addressing the following items:_x000D_
_x000D_
3.11 – A safe and efficient mechanical system that provides proper ventilation, and maintains the building temperature an</v>
          </cell>
          <cell r="BX4" t="str">
            <v>Jefferson Academy has two full-time building engineers who will maintain the new HVAC system.  In addition, priced into the cost of work, the HVAC contractor will provide a one-year maintenance contract to allow building engineers access to preventative m</v>
          </cell>
          <cell r="BY4" t="str">
            <v>NA</v>
          </cell>
          <cell r="BZ4">
            <v>58</v>
          </cell>
          <cell r="CA4">
            <v>58</v>
          </cell>
          <cell r="CB4">
            <v>0</v>
          </cell>
          <cell r="CC4">
            <v>4</v>
          </cell>
          <cell r="CD4">
            <v>0</v>
          </cell>
          <cell r="CE4" t="b">
            <v>1</v>
          </cell>
          <cell r="CF4" t="b">
            <v>0</v>
          </cell>
          <cell r="CG4" t="b">
            <v>0</v>
          </cell>
          <cell r="CH4" t="b">
            <v>1</v>
          </cell>
          <cell r="CI4" t="b">
            <v>1</v>
          </cell>
          <cell r="CJ4" t="b">
            <v>0</v>
          </cell>
          <cell r="CK4" t="b">
            <v>0</v>
          </cell>
          <cell r="CN4" t="str">
            <v>No</v>
          </cell>
          <cell r="CP4" t="str">
            <v>Yes</v>
          </cell>
          <cell r="CQ4" t="str">
            <v>No</v>
          </cell>
          <cell r="CT4">
            <v>126957</v>
          </cell>
          <cell r="CU4">
            <v>175322</v>
          </cell>
          <cell r="CV4">
            <v>302279</v>
          </cell>
          <cell r="CW4" t="str">
            <v>Cash</v>
          </cell>
          <cell r="CX4">
            <v>274800</v>
          </cell>
          <cell r="CY4">
            <v>27480</v>
          </cell>
          <cell r="CZ4">
            <v>0</v>
          </cell>
          <cell r="DA4">
            <v>0</v>
          </cell>
          <cell r="DB4">
            <v>0</v>
          </cell>
          <cell r="DC4">
            <v>0</v>
          </cell>
          <cell r="DD4">
            <v>302280</v>
          </cell>
          <cell r="DE4">
            <v>274800</v>
          </cell>
          <cell r="DG4">
            <v>0</v>
          </cell>
          <cell r="DH4" t="str">
            <v>Capital Reserve Fund</v>
          </cell>
          <cell r="DI4" t="str">
            <v>NA</v>
          </cell>
          <cell r="DJ4">
            <v>18</v>
          </cell>
          <cell r="DK4">
            <v>590</v>
          </cell>
          <cell r="DL4">
            <v>3</v>
          </cell>
          <cell r="DM4" t="str">
            <v>July 2011</v>
          </cell>
          <cell r="DN4" t="str">
            <v>August 2012</v>
          </cell>
          <cell r="DO4" t="str">
            <v>Jefferson Academy Facilities Committee which consists of voluteer Architects, Engineers, Building Inspectors, &amp; Contractors.  Resources such as professional experience and reaching out to local contractors to assist in creating project scope, evaluating e</v>
          </cell>
          <cell r="DP4" t="str">
            <v xml:space="preserve">JA is working in cooperation with Jeffco Schools and a volunteer Facilities Committee comprised of architects, professional engineers, a building inspector and contractors.  Capital Reserve funds have been used previously to update the facility and would </v>
          </cell>
          <cell r="DQ4" t="str">
            <v>No</v>
          </cell>
          <cell r="DR4" t="b">
            <v>1</v>
          </cell>
          <cell r="DS4" t="b">
            <v>1</v>
          </cell>
          <cell r="DT4" t="b">
            <v>1</v>
          </cell>
          <cell r="DU4" t="b">
            <v>1</v>
          </cell>
          <cell r="DV4" t="b">
            <v>1</v>
          </cell>
          <cell r="DW4" t="b">
            <v>1</v>
          </cell>
          <cell r="DX4" t="b">
            <v>1</v>
          </cell>
          <cell r="DY4" t="b">
            <v>1</v>
          </cell>
          <cell r="DZ4" t="b">
            <v>1</v>
          </cell>
          <cell r="EA4" t="str">
            <v>Stephen Graziano</v>
          </cell>
          <cell r="EB4" t="str">
            <v>Jefferson Academy Facilities Committee</v>
          </cell>
          <cell r="EC4" t="str">
            <v>303-425-5951</v>
          </cell>
          <cell r="ED4" t="str">
            <v>steve.graziano@hotmail.com</v>
          </cell>
          <cell r="EE4" t="str">
            <v>Dr. Cynthia Stevenson</v>
          </cell>
          <cell r="EF4" t="str">
            <v>David Thomas</v>
          </cell>
          <cell r="EG4" t="str">
            <v>Michael Nolan</v>
          </cell>
          <cell r="EH4" t="str">
            <v>C</v>
          </cell>
          <cell r="EI4">
            <v>40599</v>
          </cell>
          <cell r="EJ4">
            <v>1.30706018518519</v>
          </cell>
          <cell r="EK4" t="b">
            <v>1</v>
          </cell>
          <cell r="EL4" t="b">
            <v>1</v>
          </cell>
          <cell r="EM4" t="str">
            <v>N/A</v>
          </cell>
          <cell r="EN4" t="b">
            <v>1</v>
          </cell>
          <cell r="EP4" t="b">
            <v>0</v>
          </cell>
          <cell r="ES4">
            <v>0</v>
          </cell>
          <cell r="ET4">
            <v>0</v>
          </cell>
          <cell r="EU4">
            <v>0</v>
          </cell>
          <cell r="EV4">
            <v>0</v>
          </cell>
          <cell r="EW4">
            <v>0</v>
          </cell>
          <cell r="EX4">
            <v>0</v>
          </cell>
          <cell r="EY4">
            <v>0</v>
          </cell>
          <cell r="FA4" t="b">
            <v>0</v>
          </cell>
          <cell r="FB4" t="str">
            <v xml:space="preserve">The building that Jefferson Academy (JA) Elementary currently occupies is 57 years old. This building, the former Juchem Elementary, was purchased from Jeffco Schools by the charter school foundation in 1994.  At the time, the site was decommissioned and </v>
          </cell>
          <cell r="FC4" t="str">
            <v>Renovation</v>
          </cell>
          <cell r="FF4">
            <v>0</v>
          </cell>
          <cell r="FG4">
            <v>0</v>
          </cell>
          <cell r="FH4">
            <v>0</v>
          </cell>
          <cell r="FI4">
            <v>0</v>
          </cell>
          <cell r="FJ4">
            <v>0</v>
          </cell>
        </row>
        <row r="5">
          <cell r="A5">
            <v>243</v>
          </cell>
          <cell r="B5">
            <v>70</v>
          </cell>
          <cell r="C5" t="str">
            <v>2011-12</v>
          </cell>
          <cell r="D5" t="str">
            <v>Yes</v>
          </cell>
          <cell r="E5" t="str">
            <v>WESTMINSTER 50</v>
          </cell>
          <cell r="F5" t="str">
            <v>ADAMS</v>
          </cell>
          <cell r="G5" t="str">
            <v>2</v>
          </cell>
          <cell r="H5" t="str">
            <v>Sunset Ridge El. Roof Replacement</v>
          </cell>
          <cell r="I5" t="b">
            <v>0</v>
          </cell>
          <cell r="J5" t="b">
            <v>0</v>
          </cell>
          <cell r="K5" t="b">
            <v>0</v>
          </cell>
          <cell r="L5" t="b">
            <v>0</v>
          </cell>
          <cell r="M5" t="b">
            <v>0</v>
          </cell>
          <cell r="N5" t="b">
            <v>0</v>
          </cell>
          <cell r="O5" t="b">
            <v>0</v>
          </cell>
          <cell r="P5" t="b">
            <v>0</v>
          </cell>
          <cell r="Q5" t="b">
            <v>0</v>
          </cell>
          <cell r="R5" t="b">
            <v>0</v>
          </cell>
          <cell r="S5" t="b">
            <v>1</v>
          </cell>
          <cell r="T5" t="b">
            <v>0</v>
          </cell>
          <cell r="U5" t="b">
            <v>0</v>
          </cell>
          <cell r="V5" t="b">
            <v>0</v>
          </cell>
          <cell r="W5" t="b">
            <v>0</v>
          </cell>
          <cell r="X5" t="b">
            <v>0</v>
          </cell>
          <cell r="Y5" t="b">
            <v>0</v>
          </cell>
          <cell r="Z5" t="b">
            <v>0</v>
          </cell>
          <cell r="AA5" t="str">
            <v>N/A</v>
          </cell>
          <cell r="AB5" t="str">
            <v>Sunset Ridge Elementary</v>
          </cell>
          <cell r="AC5" t="str">
            <v>9451 Hooker Street_x000D_
Westminster, CO 80031</v>
          </cell>
          <cell r="AD5" t="b">
            <v>0</v>
          </cell>
          <cell r="AE5" t="b">
            <v>0</v>
          </cell>
          <cell r="AF5" t="b">
            <v>1</v>
          </cell>
          <cell r="AG5" t="b">
            <v>0</v>
          </cell>
          <cell r="AH5" t="b">
            <v>0</v>
          </cell>
          <cell r="AI5" t="b">
            <v>0</v>
          </cell>
          <cell r="AJ5" t="b">
            <v>0</v>
          </cell>
          <cell r="AK5" t="b">
            <v>0</v>
          </cell>
          <cell r="AL5" t="b">
            <v>0</v>
          </cell>
          <cell r="AM5" t="b">
            <v>0</v>
          </cell>
          <cell r="AN5" t="b">
            <v>0</v>
          </cell>
          <cell r="AO5" t="b">
            <v>0</v>
          </cell>
          <cell r="AP5" t="b">
            <v>0</v>
          </cell>
          <cell r="AQ5" t="b">
            <v>0</v>
          </cell>
          <cell r="AR5" t="b">
            <v>0</v>
          </cell>
          <cell r="AS5" t="b">
            <v>0</v>
          </cell>
          <cell r="AT5" t="b">
            <v>0</v>
          </cell>
          <cell r="AU5" t="str">
            <v>N/A</v>
          </cell>
          <cell r="AV5" t="str">
            <v>District</v>
          </cell>
          <cell r="AX5" t="str">
            <v>No</v>
          </cell>
          <cell r="AY5" t="str">
            <v>N/A</v>
          </cell>
          <cell r="BA5">
            <v>32591</v>
          </cell>
          <cell r="BJ5" t="b">
            <v>1</v>
          </cell>
          <cell r="BK5">
            <v>2011</v>
          </cell>
          <cell r="BL5">
            <v>5</v>
          </cell>
          <cell r="BN5" t="str">
            <v>Attached</v>
          </cell>
          <cell r="BO5" t="b">
            <v>0</v>
          </cell>
          <cell r="BP5" t="str">
            <v>0</v>
          </cell>
          <cell r="BQ5" t="b">
            <v>0</v>
          </cell>
          <cell r="BR5" t="b">
            <v>0</v>
          </cell>
          <cell r="BS5" t="str">
            <v>N/A</v>
          </cell>
          <cell r="BT5" t="str">
            <v>CREATE Committee</v>
          </cell>
          <cell r="BW5" t="str">
            <v>This project will meet the specification in 3.2 of the Construction Guidelines.  It meets 3.2.1.2 criteria for low sloping roofing material- Ethylene Propylene Diene Monomer.  Don Ciancio and the consultants with SR &amp; DK Consulting have reviewed the guide</v>
          </cell>
          <cell r="BX5" t="str">
            <v>The district allocates $50,000-$100,000 annually for roof repairs and preventive maintenance projects.  The district will require a 30-year warranty on the roof and will require the contractor to repair any problems during the warranty period.  The roof w</v>
          </cell>
          <cell r="BY5" t="str">
            <v>$20,000</v>
          </cell>
          <cell r="BZ5">
            <v>22</v>
          </cell>
          <cell r="CA5">
            <v>38</v>
          </cell>
          <cell r="CB5">
            <v>16</v>
          </cell>
          <cell r="CC5">
            <v>0</v>
          </cell>
          <cell r="CD5">
            <v>0</v>
          </cell>
          <cell r="CE5" t="b">
            <v>1</v>
          </cell>
          <cell r="CF5" t="b">
            <v>0</v>
          </cell>
          <cell r="CG5" t="b">
            <v>0</v>
          </cell>
          <cell r="CH5" t="b">
            <v>1</v>
          </cell>
          <cell r="CI5" t="b">
            <v>1</v>
          </cell>
          <cell r="CJ5" t="b">
            <v>0</v>
          </cell>
          <cell r="CK5" t="b">
            <v>0</v>
          </cell>
          <cell r="CN5" t="str">
            <v>No</v>
          </cell>
          <cell r="CO5" t="str">
            <v>N/A</v>
          </cell>
          <cell r="CP5" t="str">
            <v>No</v>
          </cell>
          <cell r="CQ5" t="str">
            <v>No</v>
          </cell>
          <cell r="CS5" t="str">
            <v>N/A</v>
          </cell>
          <cell r="CT5">
            <v>449046</v>
          </cell>
          <cell r="CU5">
            <v>126654</v>
          </cell>
          <cell r="CV5">
            <v>575700</v>
          </cell>
          <cell r="CW5" t="str">
            <v>Cash</v>
          </cell>
          <cell r="CX5">
            <v>523364</v>
          </cell>
          <cell r="CY5">
            <v>52336</v>
          </cell>
          <cell r="CZ5">
            <v>0</v>
          </cell>
          <cell r="DA5">
            <v>0</v>
          </cell>
          <cell r="DB5">
            <v>0</v>
          </cell>
          <cell r="DC5">
            <v>0</v>
          </cell>
          <cell r="DD5">
            <v>575700</v>
          </cell>
          <cell r="DE5">
            <v>523364</v>
          </cell>
          <cell r="DG5">
            <v>0</v>
          </cell>
          <cell r="DH5" t="str">
            <v>Bond or Capital Reserve</v>
          </cell>
          <cell r="DI5" t="str">
            <v>2006</v>
          </cell>
          <cell r="DJ5">
            <v>16</v>
          </cell>
          <cell r="DK5">
            <v>1414</v>
          </cell>
          <cell r="DL5">
            <v>10</v>
          </cell>
          <cell r="DM5" t="str">
            <v>5/31/2012</v>
          </cell>
          <cell r="DN5" t="str">
            <v>8/31/2012</v>
          </cell>
          <cell r="DO5" t="str">
            <v>Estimate provided by SR &amp; DK Consulting.</v>
          </cell>
          <cell r="DP5" t="str">
            <v>N/A</v>
          </cell>
          <cell r="DQ5" t="str">
            <v>No</v>
          </cell>
          <cell r="DR5" t="b">
            <v>1</v>
          </cell>
          <cell r="DS5" t="b">
            <v>1</v>
          </cell>
          <cell r="DT5" t="b">
            <v>1</v>
          </cell>
          <cell r="DU5" t="b">
            <v>1</v>
          </cell>
          <cell r="DV5" t="b">
            <v>1</v>
          </cell>
          <cell r="DW5" t="b">
            <v>1</v>
          </cell>
          <cell r="DX5" t="b">
            <v>1</v>
          </cell>
          <cell r="DY5" t="b">
            <v>1</v>
          </cell>
          <cell r="DZ5" t="b">
            <v>1</v>
          </cell>
          <cell r="EA5" t="str">
            <v>Don Ciancio</v>
          </cell>
          <cell r="EC5" t="str">
            <v>303-429-6775</v>
          </cell>
          <cell r="ED5" t="str">
            <v>dciancio@adams50.org</v>
          </cell>
          <cell r="EE5" t="str">
            <v>Dr. Roberta Selleck</v>
          </cell>
          <cell r="EF5" t="str">
            <v>Vicky Marshall, Board President</v>
          </cell>
          <cell r="EH5" t="str">
            <v>C</v>
          </cell>
          <cell r="EI5">
            <v>40585</v>
          </cell>
          <cell r="EJ5">
            <v>1.6472106481481501</v>
          </cell>
          <cell r="EK5" t="b">
            <v>1</v>
          </cell>
          <cell r="EL5" t="b">
            <v>1</v>
          </cell>
          <cell r="EM5" t="str">
            <v>N/A</v>
          </cell>
          <cell r="EN5" t="b">
            <v>1</v>
          </cell>
          <cell r="EP5" t="b">
            <v>0</v>
          </cell>
          <cell r="ES5">
            <v>0</v>
          </cell>
          <cell r="ET5">
            <v>0</v>
          </cell>
          <cell r="EU5">
            <v>0</v>
          </cell>
          <cell r="EV5">
            <v>0</v>
          </cell>
          <cell r="EW5">
            <v>0</v>
          </cell>
          <cell r="EX5">
            <v>0</v>
          </cell>
          <cell r="EY5">
            <v>0</v>
          </cell>
          <cell r="EZ5" t="str">
            <v>A grant was put in for the Cycle 8 Capital Construction Grant Request.  Funding was limited, and none of the grants we requested that year were awarded.</v>
          </cell>
          <cell r="FA5" t="b">
            <v>0</v>
          </cell>
          <cell r="FB5" t="str">
            <v>Sunset Ridge Elementary is home to approximately 370 students, and 40 staff members.  This school is included in the district's master plan. Adams County School District 50 is experiencing budget cuts in funding for both operating budgets and capital rese</v>
          </cell>
          <cell r="FC5" t="str">
            <v>Renovation</v>
          </cell>
          <cell r="FF5">
            <v>0</v>
          </cell>
          <cell r="FG5">
            <v>0</v>
          </cell>
          <cell r="FH5">
            <v>0</v>
          </cell>
          <cell r="FI5">
            <v>0</v>
          </cell>
          <cell r="FJ5">
            <v>0</v>
          </cell>
        </row>
        <row r="6">
          <cell r="A6">
            <v>244</v>
          </cell>
          <cell r="B6">
            <v>70</v>
          </cell>
          <cell r="C6" t="str">
            <v>2011-12</v>
          </cell>
          <cell r="D6" t="str">
            <v>No</v>
          </cell>
          <cell r="E6" t="str">
            <v>WESTMINSTER 50</v>
          </cell>
          <cell r="F6" t="str">
            <v>ADAMS</v>
          </cell>
          <cell r="G6" t="str">
            <v>2</v>
          </cell>
          <cell r="H6" t="str">
            <v>F M Day El. Roof Replacement</v>
          </cell>
          <cell r="I6" t="b">
            <v>0</v>
          </cell>
          <cell r="J6" t="b">
            <v>0</v>
          </cell>
          <cell r="K6" t="b">
            <v>0</v>
          </cell>
          <cell r="L6" t="b">
            <v>0</v>
          </cell>
          <cell r="M6" t="b">
            <v>0</v>
          </cell>
          <cell r="N6" t="b">
            <v>0</v>
          </cell>
          <cell r="O6" t="b">
            <v>0</v>
          </cell>
          <cell r="P6" t="b">
            <v>0</v>
          </cell>
          <cell r="Q6" t="b">
            <v>0</v>
          </cell>
          <cell r="R6" t="b">
            <v>0</v>
          </cell>
          <cell r="S6" t="b">
            <v>1</v>
          </cell>
          <cell r="T6" t="b">
            <v>0</v>
          </cell>
          <cell r="U6" t="b">
            <v>0</v>
          </cell>
          <cell r="V6" t="b">
            <v>0</v>
          </cell>
          <cell r="W6" t="b">
            <v>0</v>
          </cell>
          <cell r="X6" t="b">
            <v>0</v>
          </cell>
          <cell r="Y6" t="b">
            <v>0</v>
          </cell>
          <cell r="Z6" t="b">
            <v>0</v>
          </cell>
          <cell r="AA6" t="str">
            <v>N/A</v>
          </cell>
          <cell r="AB6" t="str">
            <v>F. M. Day Elementary</v>
          </cell>
          <cell r="AC6" t="str">
            <v>1740 Jordan Drive_x000D_
Denver, CO 80221</v>
          </cell>
          <cell r="AD6" t="b">
            <v>0</v>
          </cell>
          <cell r="AE6" t="b">
            <v>0</v>
          </cell>
          <cell r="AF6" t="b">
            <v>1</v>
          </cell>
          <cell r="AG6" t="b">
            <v>0</v>
          </cell>
          <cell r="AH6" t="b">
            <v>0</v>
          </cell>
          <cell r="AI6" t="b">
            <v>0</v>
          </cell>
          <cell r="AJ6" t="b">
            <v>0</v>
          </cell>
          <cell r="AK6" t="b">
            <v>0</v>
          </cell>
          <cell r="AL6" t="b">
            <v>0</v>
          </cell>
          <cell r="AM6" t="b">
            <v>0</v>
          </cell>
          <cell r="AN6" t="b">
            <v>0</v>
          </cell>
          <cell r="AO6" t="b">
            <v>0</v>
          </cell>
          <cell r="AP6" t="b">
            <v>0</v>
          </cell>
          <cell r="AQ6" t="b">
            <v>0</v>
          </cell>
          <cell r="AR6" t="b">
            <v>0</v>
          </cell>
          <cell r="AS6" t="b">
            <v>0</v>
          </cell>
          <cell r="AT6" t="b">
            <v>0</v>
          </cell>
          <cell r="AU6" t="str">
            <v>N/A</v>
          </cell>
          <cell r="AV6" t="str">
            <v>District</v>
          </cell>
          <cell r="AW6" t="str">
            <v>N/A</v>
          </cell>
          <cell r="AX6" t="str">
            <v>No</v>
          </cell>
          <cell r="AY6" t="str">
            <v>N/A</v>
          </cell>
          <cell r="BA6">
            <v>33890</v>
          </cell>
          <cell r="BJ6" t="b">
            <v>1</v>
          </cell>
          <cell r="BK6">
            <v>2011</v>
          </cell>
          <cell r="BL6">
            <v>5</v>
          </cell>
          <cell r="BN6" t="str">
            <v>Attached</v>
          </cell>
          <cell r="BO6" t="b">
            <v>0</v>
          </cell>
          <cell r="BP6" t="str">
            <v>0</v>
          </cell>
          <cell r="BQ6" t="b">
            <v>0</v>
          </cell>
          <cell r="BR6" t="b">
            <v>0</v>
          </cell>
          <cell r="BT6" t="str">
            <v>CREATE Committee 2011</v>
          </cell>
          <cell r="BW6" t="str">
            <v>This project will meet the specification in 3.2 of the Construction Guidelines.  It meets 3.2.1.2 criteria for low sloping roofing material- Ethylene Propylene Diene Monomer.  Don Ciancio and the consultants with SR &amp; DK Consulting have reviewed the guide</v>
          </cell>
          <cell r="BX6" t="str">
            <v>The district allocated $50,000 to $100,000 to roof repairs and preventive maintenance annually. The district will require a 30-year warranty on the roof and will require the contractor to repair any problems during the warranty period.  The roof will be i</v>
          </cell>
          <cell r="BY6" t="str">
            <v>$20,000</v>
          </cell>
          <cell r="BZ6">
            <v>22</v>
          </cell>
          <cell r="CA6">
            <v>38</v>
          </cell>
          <cell r="CB6">
            <v>16</v>
          </cell>
          <cell r="CC6">
            <v>0</v>
          </cell>
          <cell r="CD6">
            <v>0</v>
          </cell>
          <cell r="CE6" t="b">
            <v>1</v>
          </cell>
          <cell r="CF6" t="b">
            <v>0</v>
          </cell>
          <cell r="CG6" t="b">
            <v>0</v>
          </cell>
          <cell r="CH6" t="b">
            <v>1</v>
          </cell>
          <cell r="CI6" t="b">
            <v>1</v>
          </cell>
          <cell r="CJ6" t="b">
            <v>0</v>
          </cell>
          <cell r="CK6" t="b">
            <v>0</v>
          </cell>
          <cell r="CL6" t="str">
            <v>N/A</v>
          </cell>
          <cell r="CN6" t="str">
            <v>No</v>
          </cell>
          <cell r="CO6" t="str">
            <v>N/A</v>
          </cell>
          <cell r="CP6" t="str">
            <v>No</v>
          </cell>
          <cell r="CQ6" t="str">
            <v>No</v>
          </cell>
          <cell r="CS6" t="str">
            <v>N/A</v>
          </cell>
          <cell r="CT6">
            <v>528766</v>
          </cell>
          <cell r="CU6">
            <v>149139</v>
          </cell>
          <cell r="CV6">
            <v>677905</v>
          </cell>
          <cell r="CW6" t="str">
            <v>Cash</v>
          </cell>
          <cell r="CX6">
            <v>616278</v>
          </cell>
          <cell r="CY6">
            <v>61628</v>
          </cell>
          <cell r="CZ6">
            <v>0</v>
          </cell>
          <cell r="DA6">
            <v>0</v>
          </cell>
          <cell r="DB6">
            <v>0</v>
          </cell>
          <cell r="DC6">
            <v>0</v>
          </cell>
          <cell r="DD6">
            <v>677906</v>
          </cell>
          <cell r="DE6">
            <v>616278</v>
          </cell>
          <cell r="DG6">
            <v>0</v>
          </cell>
          <cell r="DH6" t="str">
            <v>Bond, Capital Reserve Fund</v>
          </cell>
          <cell r="DI6" t="str">
            <v>2006</v>
          </cell>
          <cell r="DJ6">
            <v>18</v>
          </cell>
          <cell r="DK6">
            <v>1693</v>
          </cell>
          <cell r="DL6">
            <v>10</v>
          </cell>
          <cell r="DM6" t="str">
            <v>05/31/12</v>
          </cell>
          <cell r="DN6" t="str">
            <v>08/31/12</v>
          </cell>
          <cell r="DO6" t="str">
            <v>Estimates from SR &amp; DK Consulting.</v>
          </cell>
          <cell r="DP6" t="str">
            <v>N/A</v>
          </cell>
          <cell r="DQ6" t="str">
            <v>No</v>
          </cell>
          <cell r="DR6" t="b">
            <v>1</v>
          </cell>
          <cell r="DS6" t="b">
            <v>1</v>
          </cell>
          <cell r="DT6" t="b">
            <v>1</v>
          </cell>
          <cell r="DU6" t="b">
            <v>1</v>
          </cell>
          <cell r="DV6" t="b">
            <v>1</v>
          </cell>
          <cell r="DW6" t="b">
            <v>1</v>
          </cell>
          <cell r="DX6" t="b">
            <v>1</v>
          </cell>
          <cell r="DY6" t="b">
            <v>1</v>
          </cell>
          <cell r="DZ6" t="b">
            <v>1</v>
          </cell>
          <cell r="EA6" t="str">
            <v>Don Ciancio</v>
          </cell>
          <cell r="EC6" t="str">
            <v>303-429-6775</v>
          </cell>
          <cell r="ED6" t="str">
            <v>dciancia@adams50.org</v>
          </cell>
          <cell r="EE6" t="str">
            <v>Dr. Roberta Selleck</v>
          </cell>
          <cell r="EF6" t="str">
            <v>Ms. Vicky Marshall</v>
          </cell>
          <cell r="EH6" t="str">
            <v>C</v>
          </cell>
          <cell r="EI6">
            <v>40583</v>
          </cell>
          <cell r="EJ6">
            <v>1.5590740740740701</v>
          </cell>
          <cell r="EK6" t="b">
            <v>1</v>
          </cell>
          <cell r="EL6" t="b">
            <v>1</v>
          </cell>
          <cell r="EM6" t="str">
            <v>N/A</v>
          </cell>
          <cell r="EN6" t="b">
            <v>1</v>
          </cell>
          <cell r="EP6" t="b">
            <v>0</v>
          </cell>
          <cell r="ES6">
            <v>0</v>
          </cell>
          <cell r="ET6">
            <v>0</v>
          </cell>
          <cell r="EU6">
            <v>0</v>
          </cell>
          <cell r="EV6">
            <v>0</v>
          </cell>
          <cell r="EW6">
            <v>0</v>
          </cell>
          <cell r="EX6">
            <v>0</v>
          </cell>
          <cell r="EY6">
            <v>0</v>
          </cell>
          <cell r="FA6" t="b">
            <v>0</v>
          </cell>
          <cell r="FB6" t="str">
            <v>F. M. Day Elementary is home to approximately 364 students, and 47 staff members.  This school is included in the district's master plan. Adams County School District 50 is experiencing budget cuts in funding for both operating budgets and Capital Reserve</v>
          </cell>
          <cell r="FC6" t="str">
            <v>Renovation</v>
          </cell>
          <cell r="FF6">
            <v>0</v>
          </cell>
          <cell r="FG6">
            <v>0</v>
          </cell>
          <cell r="FH6">
            <v>0</v>
          </cell>
          <cell r="FI6">
            <v>0</v>
          </cell>
          <cell r="FJ6">
            <v>0</v>
          </cell>
        </row>
        <row r="7">
          <cell r="A7">
            <v>246</v>
          </cell>
          <cell r="B7">
            <v>1080</v>
          </cell>
          <cell r="C7" t="str">
            <v>2011-12</v>
          </cell>
          <cell r="D7" t="str">
            <v>No</v>
          </cell>
          <cell r="E7" t="str">
            <v>LEWIS-PALMER 38</v>
          </cell>
          <cell r="F7" t="str">
            <v>EL PASO</v>
          </cell>
          <cell r="G7" t="str">
            <v>1</v>
          </cell>
          <cell r="H7" t="str">
            <v>LPMS Roof Replacement</v>
          </cell>
          <cell r="I7" t="b">
            <v>0</v>
          </cell>
          <cell r="J7" t="b">
            <v>0</v>
          </cell>
          <cell r="K7" t="b">
            <v>0</v>
          </cell>
          <cell r="L7" t="b">
            <v>0</v>
          </cell>
          <cell r="M7" t="b">
            <v>0</v>
          </cell>
          <cell r="N7" t="b">
            <v>0</v>
          </cell>
          <cell r="O7" t="b">
            <v>0</v>
          </cell>
          <cell r="P7" t="b">
            <v>0</v>
          </cell>
          <cell r="Q7" t="b">
            <v>0</v>
          </cell>
          <cell r="R7" t="b">
            <v>0</v>
          </cell>
          <cell r="S7" t="b">
            <v>1</v>
          </cell>
          <cell r="T7" t="b">
            <v>0</v>
          </cell>
          <cell r="U7" t="b">
            <v>0</v>
          </cell>
          <cell r="V7" t="b">
            <v>0</v>
          </cell>
          <cell r="W7" t="b">
            <v>0</v>
          </cell>
          <cell r="X7" t="b">
            <v>0</v>
          </cell>
          <cell r="Y7" t="b">
            <v>0</v>
          </cell>
          <cell r="Z7" t="b">
            <v>0</v>
          </cell>
          <cell r="AB7" t="str">
            <v>Lewis Palmer Middle School</v>
          </cell>
          <cell r="AC7" t="str">
            <v>1776 Woodmoor Dr._x000D_
Monument, CO  80132</v>
          </cell>
          <cell r="AD7" t="b">
            <v>0</v>
          </cell>
          <cell r="AE7" t="b">
            <v>0</v>
          </cell>
          <cell r="AF7" t="b">
            <v>0</v>
          </cell>
          <cell r="AG7" t="b">
            <v>0</v>
          </cell>
          <cell r="AH7" t="b">
            <v>1</v>
          </cell>
          <cell r="AI7" t="b">
            <v>0</v>
          </cell>
          <cell r="AJ7" t="b">
            <v>0</v>
          </cell>
          <cell r="AK7" t="b">
            <v>0</v>
          </cell>
          <cell r="AL7" t="b">
            <v>0</v>
          </cell>
          <cell r="AM7" t="b">
            <v>0</v>
          </cell>
          <cell r="AN7" t="b">
            <v>0</v>
          </cell>
          <cell r="AO7" t="b">
            <v>0</v>
          </cell>
          <cell r="AP7" t="b">
            <v>0</v>
          </cell>
          <cell r="AQ7" t="b">
            <v>0</v>
          </cell>
          <cell r="AR7" t="b">
            <v>0</v>
          </cell>
          <cell r="AS7" t="b">
            <v>0</v>
          </cell>
          <cell r="AT7" t="b">
            <v>0</v>
          </cell>
          <cell r="AV7" t="str">
            <v>District</v>
          </cell>
          <cell r="AX7" t="str">
            <v>No</v>
          </cell>
          <cell r="AY7" t="str">
            <v>N/A</v>
          </cell>
          <cell r="BA7">
            <v>80000</v>
          </cell>
          <cell r="BJ7" t="b">
            <v>1</v>
          </cell>
          <cell r="BK7">
            <v>2007</v>
          </cell>
          <cell r="BL7">
            <v>5</v>
          </cell>
          <cell r="BN7" t="str">
            <v>Submitted Previously</v>
          </cell>
          <cell r="BO7" t="b">
            <v>0</v>
          </cell>
          <cell r="BP7" t="str">
            <v>0</v>
          </cell>
          <cell r="BQ7" t="b">
            <v>0</v>
          </cell>
          <cell r="BR7" t="b">
            <v>0</v>
          </cell>
          <cell r="BT7" t="str">
            <v>Jim Carter, Maintenance and Operations Manager</v>
          </cell>
          <cell r="BW7" t="str">
            <v>The current state of the Lewis Palmer Middle School roof demonstrates non-conformance with Section 2 of the Capital Construction Assistance Public School Facility Guidelines.  The specific guidelines under section one which indicate non-conformance includ</v>
          </cell>
          <cell r="BX7" t="str">
            <v>LPSD Facilities and Maintenance department will maintain the roof.   The Facilities and Maintenance checks roofs on each structure at a minimum, every 6 months and as needed following storms, high winds etc._x000D_
_x000D_
Labor costs for routine maintenance and sche</v>
          </cell>
          <cell r="BY7" t="str">
            <v>N/A</v>
          </cell>
          <cell r="BZ7">
            <v>55</v>
          </cell>
          <cell r="CA7">
            <v>67</v>
          </cell>
          <cell r="CB7">
            <v>12</v>
          </cell>
          <cell r="CC7">
            <v>0</v>
          </cell>
          <cell r="CD7">
            <v>0</v>
          </cell>
          <cell r="CE7" t="b">
            <v>1</v>
          </cell>
          <cell r="CF7" t="b">
            <v>0</v>
          </cell>
          <cell r="CG7" t="b">
            <v>0</v>
          </cell>
          <cell r="CH7" t="b">
            <v>0</v>
          </cell>
          <cell r="CI7" t="b">
            <v>0</v>
          </cell>
          <cell r="CJ7" t="b">
            <v>0</v>
          </cell>
          <cell r="CK7" t="b">
            <v>0</v>
          </cell>
          <cell r="CN7" t="str">
            <v>No</v>
          </cell>
          <cell r="CP7" t="str">
            <v>Yes</v>
          </cell>
          <cell r="CQ7" t="str">
            <v>No</v>
          </cell>
          <cell r="CT7">
            <v>363849</v>
          </cell>
          <cell r="CU7">
            <v>444705</v>
          </cell>
          <cell r="CV7">
            <v>808554</v>
          </cell>
          <cell r="CW7" t="str">
            <v>Cash</v>
          </cell>
          <cell r="CX7">
            <v>735050</v>
          </cell>
          <cell r="CY7">
            <v>73505</v>
          </cell>
          <cell r="CZ7">
            <v>0</v>
          </cell>
          <cell r="DA7">
            <v>0</v>
          </cell>
          <cell r="DB7">
            <v>0</v>
          </cell>
          <cell r="DC7">
            <v>0</v>
          </cell>
          <cell r="DD7">
            <v>808555</v>
          </cell>
          <cell r="DE7">
            <v>735050</v>
          </cell>
          <cell r="DG7">
            <v>0</v>
          </cell>
          <cell r="DH7" t="str">
            <v>Matching funds will come from LPSD 38 Capital Reserve Fund.</v>
          </cell>
          <cell r="DI7" t="str">
            <v>N/A</v>
          </cell>
          <cell r="DJ7">
            <v>9</v>
          </cell>
          <cell r="DK7">
            <v>878</v>
          </cell>
          <cell r="DL7">
            <v>10</v>
          </cell>
          <cell r="DM7" t="str">
            <v>Aug 2011</v>
          </cell>
          <cell r="DN7" t="str">
            <v>July 2012</v>
          </cell>
          <cell r="DO7" t="str">
            <v>District 38 obtained a rough order of magnitude and roofing analysis from a roofing consultant firm.</v>
          </cell>
          <cell r="DP7" t="str">
            <v>LPSD routinely partners with government, local agencies, merchants and community entities on varying projects.  While services and financial assistance are often provided, no financial assistance or contributions have come available for the roof replaceme</v>
          </cell>
          <cell r="DQ7" t="str">
            <v>No</v>
          </cell>
          <cell r="DR7" t="b">
            <v>1</v>
          </cell>
          <cell r="DS7" t="b">
            <v>1</v>
          </cell>
          <cell r="DT7" t="b">
            <v>1</v>
          </cell>
          <cell r="DU7" t="b">
            <v>1</v>
          </cell>
          <cell r="DV7" t="b">
            <v>1</v>
          </cell>
          <cell r="DW7" t="b">
            <v>1</v>
          </cell>
          <cell r="DX7" t="b">
            <v>1</v>
          </cell>
          <cell r="DY7" t="b">
            <v>1</v>
          </cell>
          <cell r="DZ7" t="b">
            <v>1</v>
          </cell>
          <cell r="EA7" t="str">
            <v>Cathy Wilcox and Sue Huismann</v>
          </cell>
          <cell r="EB7" t="str">
            <v>N/A</v>
          </cell>
          <cell r="EC7" t="str">
            <v>719-229-8113/719-310-3132</v>
          </cell>
          <cell r="ED7" t="str">
            <v>cfishwil@comcast.net/ghuismann@msn.com</v>
          </cell>
          <cell r="EE7" t="str">
            <v>Dwight Bauman</v>
          </cell>
          <cell r="EF7" t="str">
            <v>John Mann</v>
          </cell>
          <cell r="EG7" t="str">
            <v>N/A</v>
          </cell>
          <cell r="EH7" t="str">
            <v>C</v>
          </cell>
          <cell r="EI7">
            <v>40604</v>
          </cell>
          <cell r="EJ7">
            <v>1.5649074074074101</v>
          </cell>
          <cell r="EK7" t="b">
            <v>1</v>
          </cell>
          <cell r="EL7" t="b">
            <v>1</v>
          </cell>
          <cell r="EM7" t="str">
            <v>N/A</v>
          </cell>
          <cell r="EN7" t="b">
            <v>1</v>
          </cell>
          <cell r="EP7" t="b">
            <v>0</v>
          </cell>
          <cell r="ES7">
            <v>0</v>
          </cell>
          <cell r="ET7">
            <v>0</v>
          </cell>
          <cell r="EU7">
            <v>0</v>
          </cell>
          <cell r="EV7">
            <v>0</v>
          </cell>
          <cell r="EW7">
            <v>0</v>
          </cell>
          <cell r="EX7">
            <v>0</v>
          </cell>
          <cell r="EY7">
            <v>0</v>
          </cell>
          <cell r="FA7" t="b">
            <v>0</v>
          </cell>
          <cell r="FB7" t="str">
            <v xml:space="preserve">Lewis Palmer School District (LPSD) is requesting BEST Capital Construction Assistance grant to complete a roof replacement project for Lewis Palmer Middle School (LPMS).  Grant monies are requested due to a damaged and failing EPDM rubber membrane roof. </v>
          </cell>
          <cell r="FC7" t="str">
            <v>Renovation</v>
          </cell>
          <cell r="FF7">
            <v>0</v>
          </cell>
          <cell r="FG7">
            <v>0</v>
          </cell>
          <cell r="FH7">
            <v>0</v>
          </cell>
          <cell r="FI7">
            <v>0</v>
          </cell>
          <cell r="FJ7">
            <v>0</v>
          </cell>
        </row>
        <row r="8">
          <cell r="A8">
            <v>248</v>
          </cell>
          <cell r="B8">
            <v>2055</v>
          </cell>
          <cell r="C8" t="str">
            <v>2011-12</v>
          </cell>
          <cell r="D8" t="str">
            <v>No</v>
          </cell>
          <cell r="E8" t="str">
            <v>DOLORES RE-4A</v>
          </cell>
          <cell r="F8" t="str">
            <v>MONTEZUMA</v>
          </cell>
          <cell r="G8" t="str">
            <v>1</v>
          </cell>
          <cell r="H8" t="str">
            <v>Dolores RE-4A BEST Grant</v>
          </cell>
          <cell r="I8" t="b">
            <v>1</v>
          </cell>
          <cell r="J8" t="b">
            <v>0</v>
          </cell>
          <cell r="K8" t="b">
            <v>0</v>
          </cell>
          <cell r="L8" t="b">
            <v>0</v>
          </cell>
          <cell r="M8" t="b">
            <v>0</v>
          </cell>
          <cell r="N8" t="b">
            <v>0</v>
          </cell>
          <cell r="O8" t="b">
            <v>0</v>
          </cell>
          <cell r="P8" t="b">
            <v>0</v>
          </cell>
          <cell r="Q8" t="b">
            <v>0</v>
          </cell>
          <cell r="R8" t="b">
            <v>1</v>
          </cell>
          <cell r="S8" t="b">
            <v>0</v>
          </cell>
          <cell r="T8" t="b">
            <v>0</v>
          </cell>
          <cell r="U8" t="b">
            <v>0</v>
          </cell>
          <cell r="V8" t="b">
            <v>1</v>
          </cell>
          <cell r="W8" t="b">
            <v>0</v>
          </cell>
          <cell r="X8" t="b">
            <v>0</v>
          </cell>
          <cell r="Y8" t="b">
            <v>0</v>
          </cell>
          <cell r="Z8" t="b">
            <v>1</v>
          </cell>
          <cell r="AA8" t="str">
            <v>All weather track,</v>
          </cell>
          <cell r="AB8" t="str">
            <v>Dolores Elementary, Dolores Middle School, Dolores High School (Science/VoAg Building)</v>
          </cell>
          <cell r="AC8" t="str">
            <v>1301 Central Ave._x000D_
Dolores, CO  81323</v>
          </cell>
          <cell r="AD8" t="b">
            <v>0</v>
          </cell>
          <cell r="AE8" t="b">
            <v>1</v>
          </cell>
          <cell r="AF8" t="b">
            <v>0</v>
          </cell>
          <cell r="AG8" t="b">
            <v>0</v>
          </cell>
          <cell r="AH8" t="b">
            <v>0</v>
          </cell>
          <cell r="AI8" t="b">
            <v>0</v>
          </cell>
          <cell r="AJ8" t="b">
            <v>0</v>
          </cell>
          <cell r="AK8" t="b">
            <v>0</v>
          </cell>
          <cell r="AL8" t="b">
            <v>0</v>
          </cell>
          <cell r="AM8" t="b">
            <v>0</v>
          </cell>
          <cell r="AN8" t="b">
            <v>0</v>
          </cell>
          <cell r="AO8" t="b">
            <v>0</v>
          </cell>
          <cell r="AP8" t="b">
            <v>0</v>
          </cell>
          <cell r="AQ8" t="b">
            <v>0</v>
          </cell>
          <cell r="AR8" t="b">
            <v>0</v>
          </cell>
          <cell r="AS8" t="b">
            <v>0</v>
          </cell>
          <cell r="AT8" t="b">
            <v>1</v>
          </cell>
          <cell r="AU8" t="str">
            <v>Multiple Facilities</v>
          </cell>
          <cell r="AV8" t="str">
            <v>District</v>
          </cell>
          <cell r="AX8" t="str">
            <v>No</v>
          </cell>
          <cell r="AY8" t="str">
            <v>NA</v>
          </cell>
          <cell r="BA8">
            <v>39351</v>
          </cell>
          <cell r="BJ8" t="b">
            <v>1</v>
          </cell>
          <cell r="BK8">
            <v>2011</v>
          </cell>
          <cell r="BL8">
            <v>5</v>
          </cell>
          <cell r="BN8" t="str">
            <v>Attached</v>
          </cell>
          <cell r="BO8" t="b">
            <v>0</v>
          </cell>
          <cell r="BP8" t="str">
            <v>0</v>
          </cell>
          <cell r="BQ8" t="b">
            <v>0</v>
          </cell>
          <cell r="BR8" t="b">
            <v>0</v>
          </cell>
          <cell r="BT8" t="str">
            <v>Eidos Architects, PC</v>
          </cell>
          <cell r="BW8" t="str">
            <v>The proposed Dolores School District masterplan complies with all four sections of the Colorado Department of Education’s Public Schools Construction Guidelines.  Examples of elements within the masterplan which do address each of the sections are as foll</v>
          </cell>
          <cell r="BX8" t="str">
            <v>The project described for Dolores does not represent a significant increase in square footage. The renovations and additions will actually lead to increased productivity and an increase in the opportunities for district maintenance staff to perform mainte</v>
          </cell>
          <cell r="BY8" t="str">
            <v>$25,000</v>
          </cell>
          <cell r="BZ8">
            <v>53</v>
          </cell>
          <cell r="CA8">
            <v>53</v>
          </cell>
          <cell r="CB8">
            <v>0</v>
          </cell>
          <cell r="CC8">
            <v>4</v>
          </cell>
          <cell r="CD8">
            <v>0</v>
          </cell>
          <cell r="CE8" t="b">
            <v>1</v>
          </cell>
          <cell r="CF8" t="b">
            <v>1</v>
          </cell>
          <cell r="CG8" t="b">
            <v>1</v>
          </cell>
          <cell r="CH8" t="b">
            <v>1</v>
          </cell>
          <cell r="CI8" t="b">
            <v>1</v>
          </cell>
          <cell r="CJ8" t="b">
            <v>1</v>
          </cell>
          <cell r="CK8" t="b">
            <v>1</v>
          </cell>
          <cell r="CL8" t="str">
            <v>Campus Security</v>
          </cell>
          <cell r="CN8" t="str">
            <v>No</v>
          </cell>
          <cell r="CP8" t="str">
            <v>Yes</v>
          </cell>
          <cell r="CQ8" t="str">
            <v>No</v>
          </cell>
          <cell r="CT8">
            <v>3530662</v>
          </cell>
          <cell r="CU8">
            <v>3981385</v>
          </cell>
          <cell r="CV8">
            <v>7512047</v>
          </cell>
          <cell r="CW8" t="str">
            <v>Lease-Purchase</v>
          </cell>
          <cell r="CX8">
            <v>7154331</v>
          </cell>
          <cell r="CY8">
            <v>357717</v>
          </cell>
          <cell r="CZ8">
            <v>0</v>
          </cell>
          <cell r="DA8">
            <v>0</v>
          </cell>
          <cell r="DB8">
            <v>0</v>
          </cell>
          <cell r="DC8">
            <v>0</v>
          </cell>
          <cell r="DD8">
            <v>7512048</v>
          </cell>
          <cell r="DE8">
            <v>7154331</v>
          </cell>
          <cell r="DG8">
            <v>0</v>
          </cell>
          <cell r="DH8" t="str">
            <v>Bond Election</v>
          </cell>
          <cell r="DI8" t="str">
            <v>November 2011</v>
          </cell>
          <cell r="DJ8">
            <v>181</v>
          </cell>
          <cell r="DK8">
            <v>11161</v>
          </cell>
          <cell r="DL8">
            <v>3</v>
          </cell>
          <cell r="DM8" t="str">
            <v>July 2012</v>
          </cell>
          <cell r="DN8" t="str">
            <v>August 2013</v>
          </cell>
          <cell r="DO8" t="str">
            <v>The quantity take-offs for the various items of work were completed by the staff of Eidos Architects who worked on the masterplan.  The unit costs which were utilized for the various elements of the project including the square footage figures for new con</v>
          </cell>
          <cell r="DP8" t="str">
            <v>The District has been very aggressive in soliciting input from the Dolores Community and the parents of students in the District.  Some of the efforts that have been completed include having three community meetings on the project.  In all of those sessio</v>
          </cell>
          <cell r="DQ8" t="str">
            <v>No</v>
          </cell>
          <cell r="DR8" t="b">
            <v>1</v>
          </cell>
          <cell r="DS8" t="b">
            <v>1</v>
          </cell>
          <cell r="DT8" t="b">
            <v>1</v>
          </cell>
          <cell r="DU8" t="b">
            <v>1</v>
          </cell>
          <cell r="DV8" t="b">
            <v>1</v>
          </cell>
          <cell r="DW8" t="b">
            <v>1</v>
          </cell>
          <cell r="DX8" t="b">
            <v>1</v>
          </cell>
          <cell r="DY8" t="b">
            <v>1</v>
          </cell>
          <cell r="DZ8" t="b">
            <v>1</v>
          </cell>
          <cell r="EA8" t="str">
            <v>Mark MacHale</v>
          </cell>
          <cell r="EC8" t="str">
            <v>970-882-7255</v>
          </cell>
          <cell r="ED8" t="str">
            <v>mmachale@dolores.k12.co.us</v>
          </cell>
          <cell r="EE8" t="str">
            <v>Mark MacHale</v>
          </cell>
          <cell r="EF8" t="str">
            <v>Allan Thayer, School Board President</v>
          </cell>
          <cell r="EH8" t="str">
            <v>C</v>
          </cell>
          <cell r="EI8">
            <v>40603</v>
          </cell>
          <cell r="EJ8">
            <v>1.6350810185185201</v>
          </cell>
          <cell r="EK8" t="b">
            <v>1</v>
          </cell>
          <cell r="EL8" t="b">
            <v>0</v>
          </cell>
          <cell r="EM8" t="str">
            <v>N/A</v>
          </cell>
          <cell r="EN8" t="b">
            <v>1</v>
          </cell>
          <cell r="EP8" t="b">
            <v>0</v>
          </cell>
          <cell r="ES8">
            <v>0</v>
          </cell>
          <cell r="ET8">
            <v>0</v>
          </cell>
          <cell r="EU8">
            <v>0</v>
          </cell>
          <cell r="EV8">
            <v>0</v>
          </cell>
          <cell r="EW8">
            <v>0</v>
          </cell>
          <cell r="EX8">
            <v>0</v>
          </cell>
          <cell r="EY8">
            <v>0</v>
          </cell>
          <cell r="FA8" t="b">
            <v>0</v>
          </cell>
          <cell r="FB8" t="str">
            <v>General Condition of Dolores Facilities: The Dolores RE-4A campus is located within the town of Dolores and is comprised of three separate schools; Dolores Elementary, Dolores Middle School and Dolores High School and has a student population of approxima</v>
          </cell>
          <cell r="FC8" t="str">
            <v>New Construction</v>
          </cell>
          <cell r="FF8">
            <v>0</v>
          </cell>
          <cell r="FG8">
            <v>0</v>
          </cell>
          <cell r="FH8">
            <v>0</v>
          </cell>
          <cell r="FI8">
            <v>0</v>
          </cell>
          <cell r="FJ8">
            <v>0</v>
          </cell>
        </row>
        <row r="9">
          <cell r="A9">
            <v>249</v>
          </cell>
          <cell r="B9">
            <v>470</v>
          </cell>
          <cell r="C9" t="str">
            <v>2011-12</v>
          </cell>
          <cell r="D9" t="str">
            <v>No</v>
          </cell>
          <cell r="E9" t="str">
            <v>ST VRAIN RE 1J</v>
          </cell>
          <cell r="F9" t="str">
            <v>BOULDER</v>
          </cell>
          <cell r="G9" t="str">
            <v>1</v>
          </cell>
          <cell r="H9" t="str">
            <v>2012 Roof Replacement, Asbestos Removal and Associated Finishes</v>
          </cell>
          <cell r="I9" t="b">
            <v>0</v>
          </cell>
          <cell r="J9" t="b">
            <v>1</v>
          </cell>
          <cell r="K9" t="b">
            <v>0</v>
          </cell>
          <cell r="L9" t="b">
            <v>0</v>
          </cell>
          <cell r="M9" t="b">
            <v>0</v>
          </cell>
          <cell r="N9" t="b">
            <v>0</v>
          </cell>
          <cell r="O9" t="b">
            <v>0</v>
          </cell>
          <cell r="P9" t="b">
            <v>0</v>
          </cell>
          <cell r="Q9" t="b">
            <v>0</v>
          </cell>
          <cell r="R9" t="b">
            <v>0</v>
          </cell>
          <cell r="S9" t="b">
            <v>1</v>
          </cell>
          <cell r="T9" t="b">
            <v>0</v>
          </cell>
          <cell r="U9" t="b">
            <v>0</v>
          </cell>
          <cell r="V9" t="b">
            <v>0</v>
          </cell>
          <cell r="W9" t="b">
            <v>0</v>
          </cell>
          <cell r="X9" t="b">
            <v>0</v>
          </cell>
          <cell r="Y9" t="b">
            <v>0</v>
          </cell>
          <cell r="Z9" t="b">
            <v>1</v>
          </cell>
          <cell r="AA9" t="str">
            <v>New Tennant Finishes due to ACM removal.</v>
          </cell>
          <cell r="AB9" t="str">
            <v>Frederick High School</v>
          </cell>
          <cell r="AC9" t="str">
            <v>600 5th Street_x000D_
Frederick, CO 80530</v>
          </cell>
          <cell r="AD9" t="b">
            <v>0</v>
          </cell>
          <cell r="AE9" t="b">
            <v>0</v>
          </cell>
          <cell r="AF9" t="b">
            <v>0</v>
          </cell>
          <cell r="AG9" t="b">
            <v>0</v>
          </cell>
          <cell r="AH9" t="b">
            <v>0</v>
          </cell>
          <cell r="AI9" t="b">
            <v>0</v>
          </cell>
          <cell r="AJ9" t="b">
            <v>1</v>
          </cell>
          <cell r="AK9" t="b">
            <v>0</v>
          </cell>
          <cell r="AL9" t="b">
            <v>0</v>
          </cell>
          <cell r="AM9" t="b">
            <v>0</v>
          </cell>
          <cell r="AN9" t="b">
            <v>0</v>
          </cell>
          <cell r="AO9" t="b">
            <v>0</v>
          </cell>
          <cell r="AP9" t="b">
            <v>0</v>
          </cell>
          <cell r="AQ9" t="b">
            <v>0</v>
          </cell>
          <cell r="AR9" t="b">
            <v>0</v>
          </cell>
          <cell r="AS9" t="b">
            <v>0</v>
          </cell>
          <cell r="AT9" t="b">
            <v>0</v>
          </cell>
          <cell r="AV9" t="str">
            <v>District</v>
          </cell>
          <cell r="AX9" t="str">
            <v>No</v>
          </cell>
          <cell r="AY9" t="str">
            <v>NA</v>
          </cell>
          <cell r="BA9">
            <v>70043</v>
          </cell>
          <cell r="BJ9" t="b">
            <v>0</v>
          </cell>
          <cell r="BK9">
            <v>0</v>
          </cell>
          <cell r="BL9">
            <v>0</v>
          </cell>
          <cell r="BO9" t="b">
            <v>0</v>
          </cell>
          <cell r="BP9" t="str">
            <v>0</v>
          </cell>
          <cell r="BQ9" t="b">
            <v>1</v>
          </cell>
          <cell r="BR9" t="b">
            <v>1</v>
          </cell>
          <cell r="BS9" t="str">
            <v>07/15/2014</v>
          </cell>
          <cell r="BT9" t="str">
            <v>NA</v>
          </cell>
          <cell r="BW9" t="str">
            <v>3.2. A weather-tight roof that drains water positively off the roof and discharges the water off and_x000D_
away from the building. All roofs shall be installed by a qualified contractor approved by the_x000D_
roofing manufacturer to install the specified roof system</v>
          </cell>
          <cell r="BX9" t="str">
            <v>The district has a preventative maintenance plan in place funded through the General Fund. The materials used in this grant will be inspected on a biannual basis. Minor repairs will be done at the time the PM inspection takes place. SVVSD’s maintenance de</v>
          </cell>
          <cell r="BY9" t="str">
            <v>NA</v>
          </cell>
          <cell r="BZ9">
            <v>49</v>
          </cell>
          <cell r="CA9">
            <v>64</v>
          </cell>
          <cell r="CB9">
            <v>15</v>
          </cell>
          <cell r="CC9">
            <v>0</v>
          </cell>
          <cell r="CD9">
            <v>0</v>
          </cell>
          <cell r="CE9" t="b">
            <v>1</v>
          </cell>
          <cell r="CF9" t="b">
            <v>0</v>
          </cell>
          <cell r="CG9" t="b">
            <v>0</v>
          </cell>
          <cell r="CH9" t="b">
            <v>1</v>
          </cell>
          <cell r="CI9" t="b">
            <v>1</v>
          </cell>
          <cell r="CJ9" t="b">
            <v>0</v>
          </cell>
          <cell r="CK9" t="b">
            <v>0</v>
          </cell>
          <cell r="CN9" t="str">
            <v>No</v>
          </cell>
          <cell r="CP9" t="str">
            <v>Yes</v>
          </cell>
          <cell r="CQ9" t="str">
            <v>No</v>
          </cell>
          <cell r="CT9">
            <v>731504</v>
          </cell>
          <cell r="CU9">
            <v>702817</v>
          </cell>
          <cell r="CV9">
            <v>1434321</v>
          </cell>
          <cell r="CW9" t="str">
            <v>Both</v>
          </cell>
          <cell r="CX9">
            <v>1303929</v>
          </cell>
          <cell r="CY9">
            <v>130393</v>
          </cell>
          <cell r="CZ9">
            <v>0</v>
          </cell>
          <cell r="DA9">
            <v>0</v>
          </cell>
          <cell r="DB9">
            <v>0</v>
          </cell>
          <cell r="DC9">
            <v>0</v>
          </cell>
          <cell r="DD9">
            <v>1434322</v>
          </cell>
          <cell r="DE9">
            <v>1303929</v>
          </cell>
          <cell r="DG9">
            <v>0</v>
          </cell>
          <cell r="DH9" t="str">
            <v>2008 Bond</v>
          </cell>
          <cell r="DI9" t="str">
            <v>11-2008</v>
          </cell>
          <cell r="DJ9">
            <v>18</v>
          </cell>
          <cell r="DK9">
            <v>1507</v>
          </cell>
          <cell r="DL9">
            <v>0</v>
          </cell>
          <cell r="DM9" t="str">
            <v>06/01/2012</v>
          </cell>
          <cell r="DN9" t="str">
            <v>02/15/2013</v>
          </cell>
          <cell r="DO9" t="str">
            <v>The district used three consultants. Cave Consulting Group is an architectural firm specializing in roofing projects. They provided the information on the roof Replacement._x000D_
Adolfson and Peterson Construction is a nation school constructor. The provided t</v>
          </cell>
          <cell r="DP9" t="str">
            <v>The disrtict is able to bring the required CDE match of 49% by passing the 2008 Bond election.</v>
          </cell>
          <cell r="DQ9" t="str">
            <v>No</v>
          </cell>
          <cell r="DR9" t="b">
            <v>1</v>
          </cell>
          <cell r="DS9" t="b">
            <v>1</v>
          </cell>
          <cell r="DT9" t="b">
            <v>1</v>
          </cell>
          <cell r="DU9" t="b">
            <v>1</v>
          </cell>
          <cell r="DV9" t="b">
            <v>1</v>
          </cell>
          <cell r="DW9" t="b">
            <v>1</v>
          </cell>
          <cell r="DX9" t="b">
            <v>1</v>
          </cell>
          <cell r="DY9" t="b">
            <v>1</v>
          </cell>
          <cell r="DZ9" t="b">
            <v>1</v>
          </cell>
          <cell r="EA9" t="str">
            <v>Gerald Crumpton, AIA</v>
          </cell>
          <cell r="EC9" t="str">
            <v>303-682-7271</v>
          </cell>
          <cell r="ED9" t="str">
            <v>crumpton_gerald@stvrain.k12.co.us</v>
          </cell>
          <cell r="EE9" t="str">
            <v>Mr. Don Haddad, Ed.D.</v>
          </cell>
          <cell r="EF9" t="str">
            <v>Mr. John Creighton ,  President</v>
          </cell>
          <cell r="EH9" t="str">
            <v>C</v>
          </cell>
          <cell r="EI9">
            <v>40589</v>
          </cell>
          <cell r="EJ9">
            <v>1.37048611111111</v>
          </cell>
          <cell r="EK9" t="b">
            <v>1</v>
          </cell>
          <cell r="EL9" t="b">
            <v>1</v>
          </cell>
          <cell r="EM9" t="str">
            <v>N/A</v>
          </cell>
          <cell r="EN9" t="b">
            <v>1</v>
          </cell>
          <cell r="EP9" t="b">
            <v>0</v>
          </cell>
          <cell r="ES9">
            <v>0</v>
          </cell>
          <cell r="ET9">
            <v>0</v>
          </cell>
          <cell r="EU9">
            <v>0</v>
          </cell>
          <cell r="EV9">
            <v>0</v>
          </cell>
          <cell r="EW9">
            <v>0</v>
          </cell>
          <cell r="EX9">
            <v>0</v>
          </cell>
          <cell r="EY9">
            <v>0</v>
          </cell>
          <cell r="FA9" t="b">
            <v>0</v>
          </cell>
          <cell r="FB9" t="str">
            <v>The statewide BEST Audit of 2009 identified Frederick HS as needing a roof replacment in 2009. The District was able to afford about half of the replacement costs at that time. Other school facilities needed roof replacements as well and half of Frederick</v>
          </cell>
          <cell r="FC9" t="str">
            <v>Renovation</v>
          </cell>
          <cell r="FF9">
            <v>0</v>
          </cell>
          <cell r="FG9">
            <v>0</v>
          </cell>
          <cell r="FH9">
            <v>0</v>
          </cell>
          <cell r="FI9">
            <v>0</v>
          </cell>
          <cell r="FJ9">
            <v>0</v>
          </cell>
        </row>
        <row r="10">
          <cell r="A10">
            <v>251</v>
          </cell>
          <cell r="B10">
            <v>6642</v>
          </cell>
          <cell r="C10" t="str">
            <v>2011-12</v>
          </cell>
          <cell r="D10" t="str">
            <v>Yes</v>
          </cell>
          <cell r="E10" t="str">
            <v>HORIZONS K-8 ALTERNATIVE CHARTER SCHOOL</v>
          </cell>
          <cell r="F10" t="str">
            <v>BOULDER</v>
          </cell>
          <cell r="G10" t="str">
            <v>1</v>
          </cell>
          <cell r="H10" t="str">
            <v>Horizons K-8 School Phase 2 Project</v>
          </cell>
          <cell r="I10" t="b">
            <v>1</v>
          </cell>
          <cell r="J10" t="b">
            <v>0</v>
          </cell>
          <cell r="K10" t="b">
            <v>0</v>
          </cell>
          <cell r="L10" t="b">
            <v>0</v>
          </cell>
          <cell r="M10" t="b">
            <v>0</v>
          </cell>
          <cell r="N10" t="b">
            <v>0</v>
          </cell>
          <cell r="O10" t="b">
            <v>0</v>
          </cell>
          <cell r="P10" t="b">
            <v>0</v>
          </cell>
          <cell r="Q10" t="b">
            <v>0</v>
          </cell>
          <cell r="R10" t="b">
            <v>1</v>
          </cell>
          <cell r="S10" t="b">
            <v>0</v>
          </cell>
          <cell r="T10" t="b">
            <v>0</v>
          </cell>
          <cell r="U10" t="b">
            <v>0</v>
          </cell>
          <cell r="V10" t="b">
            <v>0</v>
          </cell>
          <cell r="W10" t="b">
            <v>0</v>
          </cell>
          <cell r="X10" t="b">
            <v>0</v>
          </cell>
          <cell r="Y10" t="b">
            <v>0</v>
          </cell>
          <cell r="Z10" t="b">
            <v>0</v>
          </cell>
          <cell r="AB10" t="str">
            <v>Horizons K-8 School</v>
          </cell>
          <cell r="AC10" t="str">
            <v>4545 Sioux Drive_x000D_
Boulder, CO 80303</v>
          </cell>
          <cell r="AD10" t="b">
            <v>1</v>
          </cell>
          <cell r="AE10" t="b">
            <v>0</v>
          </cell>
          <cell r="AF10" t="b">
            <v>1</v>
          </cell>
          <cell r="AG10" t="b">
            <v>0</v>
          </cell>
          <cell r="AH10" t="b">
            <v>1</v>
          </cell>
          <cell r="AI10" t="b">
            <v>0</v>
          </cell>
          <cell r="AJ10" t="b">
            <v>0</v>
          </cell>
          <cell r="AK10" t="b">
            <v>0</v>
          </cell>
          <cell r="AL10" t="b">
            <v>1</v>
          </cell>
          <cell r="AM10" t="b">
            <v>1</v>
          </cell>
          <cell r="AN10" t="b">
            <v>0</v>
          </cell>
          <cell r="AO10" t="b">
            <v>1</v>
          </cell>
          <cell r="AP10" t="b">
            <v>1</v>
          </cell>
          <cell r="AQ10" t="b">
            <v>1</v>
          </cell>
          <cell r="AR10" t="b">
            <v>1</v>
          </cell>
          <cell r="AS10" t="b">
            <v>1</v>
          </cell>
          <cell r="AT10" t="b">
            <v>0</v>
          </cell>
          <cell r="AV10" t="str">
            <v>District</v>
          </cell>
          <cell r="AX10" t="str">
            <v>No</v>
          </cell>
          <cell r="AY10" t="str">
            <v>Ownership remains with the Boulder Valley School District</v>
          </cell>
          <cell r="BA10">
            <v>37725</v>
          </cell>
          <cell r="BJ10" t="b">
            <v>1</v>
          </cell>
          <cell r="BK10">
            <v>2009</v>
          </cell>
          <cell r="BL10">
            <v>5</v>
          </cell>
          <cell r="BN10" t="str">
            <v>Attached</v>
          </cell>
          <cell r="BO10" t="b">
            <v>0</v>
          </cell>
          <cell r="BP10" t="str">
            <v>0</v>
          </cell>
          <cell r="BQ10" t="b">
            <v>0</v>
          </cell>
          <cell r="BR10" t="b">
            <v>0</v>
          </cell>
          <cell r="BT10" t="str">
            <v>SLATERPAULL Architects</v>
          </cell>
          <cell r="BW10" t="str">
            <v>Please review the narrative for detailed references to the Public School Construction Guidelines. In developing solutions for the deficiencies within our facility, particular attention was paid to the inclusion of references as they relate to specifics in</v>
          </cell>
          <cell r="BX10" t="str">
            <v>CAPITAL RENEWAL BUDGET_x000D_
_x000D_
Upon receipt of a BEST grant, we will use a percentage of our unrestricted Horizons Council reserves and our Boulder Valley School District unrestricted reserve funds to establish a dedicated Capital Construction Renewal Fund. Th</v>
          </cell>
          <cell r="BY10" t="str">
            <v>$5,000.00</v>
          </cell>
          <cell r="BZ10">
            <v>8</v>
          </cell>
          <cell r="CA10">
            <v>46</v>
          </cell>
          <cell r="CB10">
            <v>38</v>
          </cell>
          <cell r="CC10">
            <v>0</v>
          </cell>
          <cell r="CD10">
            <v>0</v>
          </cell>
          <cell r="CE10" t="b">
            <v>1</v>
          </cell>
          <cell r="CF10" t="b">
            <v>1</v>
          </cell>
          <cell r="CG10" t="b">
            <v>0</v>
          </cell>
          <cell r="CH10" t="b">
            <v>0</v>
          </cell>
          <cell r="CI10" t="b">
            <v>1</v>
          </cell>
          <cell r="CJ10" t="b">
            <v>1</v>
          </cell>
          <cell r="CK10" t="b">
            <v>0</v>
          </cell>
          <cell r="CN10" t="str">
            <v>No</v>
          </cell>
          <cell r="CP10" t="str">
            <v>No</v>
          </cell>
          <cell r="CQ10" t="str">
            <v>No</v>
          </cell>
          <cell r="CT10">
            <v>5505964</v>
          </cell>
          <cell r="CU10">
            <v>478779</v>
          </cell>
          <cell r="CV10">
            <v>5984743</v>
          </cell>
          <cell r="CW10" t="str">
            <v>Lease-Purchase</v>
          </cell>
          <cell r="CX10">
            <v>5440676</v>
          </cell>
          <cell r="CY10">
            <v>544068</v>
          </cell>
          <cell r="CZ10">
            <v>0</v>
          </cell>
          <cell r="DA10">
            <v>0</v>
          </cell>
          <cell r="DB10">
            <v>0</v>
          </cell>
          <cell r="DC10">
            <v>0</v>
          </cell>
          <cell r="DD10">
            <v>5984744</v>
          </cell>
          <cell r="DE10">
            <v>5440676</v>
          </cell>
          <cell r="DG10">
            <v>0</v>
          </cell>
          <cell r="DH10" t="str">
            <v>Our match to this project will be $435,254.08_x000D_
_x000D_
MATCH SOURCE:_x000D_
$200,000.00 retained from 2006 BVSD bond proceeds_x000D_
$200,00.00 from mill-levy proceeds_x000D_
$35,254.08 from fundraised dollars_x000D_
_x000D_
In addition, the $43,525.44 applicant match for the CDE reserve wi</v>
          </cell>
          <cell r="DI10" t="str">
            <v>2006</v>
          </cell>
          <cell r="DJ10">
            <v>144</v>
          </cell>
          <cell r="DK10">
            <v>16387</v>
          </cell>
          <cell r="DL10">
            <v>0</v>
          </cell>
          <cell r="DM10" t="str">
            <v>March 2012</v>
          </cell>
          <cell r="DN10" t="str">
            <v>February 2013</v>
          </cell>
          <cell r="DO10" t="str">
            <v>Project estimates were calculated through the efforts of JHL Constructors Inc; SLATERPAULL Architects; John Bollinger, BVSD Bond Program Manager; and Rosemary McKnight, Horizons Council Co-Chair.</v>
          </cell>
          <cell r="DP10" t="str">
            <v>We have made use of the full support of BVSD for the preparation of this project.</v>
          </cell>
          <cell r="DQ10" t="str">
            <v>No</v>
          </cell>
          <cell r="DR10" t="b">
            <v>1</v>
          </cell>
          <cell r="DS10" t="b">
            <v>1</v>
          </cell>
          <cell r="DT10" t="b">
            <v>1</v>
          </cell>
          <cell r="DU10" t="b">
            <v>1</v>
          </cell>
          <cell r="DV10" t="b">
            <v>1</v>
          </cell>
          <cell r="DW10" t="b">
            <v>1</v>
          </cell>
          <cell r="DX10" t="b">
            <v>1</v>
          </cell>
          <cell r="DY10" t="b">
            <v>1</v>
          </cell>
          <cell r="DZ10" t="b">
            <v>1</v>
          </cell>
          <cell r="EA10" t="str">
            <v>Debbie Stewart, Rosemary McKnight, and Sonny Zinn</v>
          </cell>
          <cell r="EB10" t="str">
            <v>Horizons K-8 School Grant Committee</v>
          </cell>
          <cell r="EC10" t="str">
            <v>720.561.5580</v>
          </cell>
          <cell r="ED10" t="str">
            <v>SonnyZinn@BVSD.org</v>
          </cell>
          <cell r="EE10" t="str">
            <v>Chris King</v>
          </cell>
          <cell r="EF10" t="str">
            <v>Ken Roberge, President, Boulder Valley Board of Education</v>
          </cell>
          <cell r="EG10" t="str">
            <v>Sonny Zinn</v>
          </cell>
          <cell r="EH10" t="str">
            <v>C</v>
          </cell>
          <cell r="EI10">
            <v>40606</v>
          </cell>
          <cell r="EJ10">
            <v>1.44856481481481</v>
          </cell>
          <cell r="EK10" t="b">
            <v>1</v>
          </cell>
          <cell r="EL10" t="b">
            <v>1</v>
          </cell>
          <cell r="EM10" t="str">
            <v>Yes</v>
          </cell>
          <cell r="EN10" t="b">
            <v>1</v>
          </cell>
          <cell r="EP10" t="b">
            <v>0</v>
          </cell>
          <cell r="ES10">
            <v>0</v>
          </cell>
          <cell r="ET10">
            <v>0</v>
          </cell>
          <cell r="EU10">
            <v>0</v>
          </cell>
          <cell r="EV10">
            <v>0</v>
          </cell>
          <cell r="EW10">
            <v>0</v>
          </cell>
          <cell r="EX10">
            <v>0</v>
          </cell>
          <cell r="EY10">
            <v>0</v>
          </cell>
          <cell r="EZ10" t="str">
            <v>No motion was made on our application.</v>
          </cell>
          <cell r="FA10" t="b">
            <v>1</v>
          </cell>
          <cell r="FB10" t="str">
            <v>Horizons K-8 School is a nationally recognized, award-winning charter school serving families within the Boulder Valley School District (BVSD) for nearly two decades. In 2009, the State ranked Horizons among the top 5% of District schools for academic gro</v>
          </cell>
          <cell r="FC10" t="str">
            <v>Renovation</v>
          </cell>
          <cell r="FF10">
            <v>0</v>
          </cell>
          <cell r="FG10">
            <v>0</v>
          </cell>
          <cell r="FH10">
            <v>0</v>
          </cell>
          <cell r="FI10">
            <v>0</v>
          </cell>
          <cell r="FJ10">
            <v>0</v>
          </cell>
        </row>
        <row r="11">
          <cell r="A11">
            <v>253</v>
          </cell>
          <cell r="B11">
            <v>3385</v>
          </cell>
          <cell r="C11" t="str">
            <v>2011-12</v>
          </cell>
          <cell r="D11" t="str">
            <v>No</v>
          </cell>
          <cell r="E11" t="str">
            <v>GEORGETOWN COMMUNITY SCHOOL</v>
          </cell>
          <cell r="F11" t="str">
            <v>CLEAR CREEK</v>
          </cell>
          <cell r="G11" t="str">
            <v>1</v>
          </cell>
          <cell r="H11" t="str">
            <v>Georgetown Community School</v>
          </cell>
          <cell r="I11" t="b">
            <v>1</v>
          </cell>
          <cell r="J11" t="b">
            <v>0</v>
          </cell>
          <cell r="K11" t="b">
            <v>0</v>
          </cell>
          <cell r="L11" t="b">
            <v>0</v>
          </cell>
          <cell r="M11" t="b">
            <v>0</v>
          </cell>
          <cell r="N11" t="b">
            <v>0</v>
          </cell>
          <cell r="O11" t="b">
            <v>0</v>
          </cell>
          <cell r="P11" t="b">
            <v>0</v>
          </cell>
          <cell r="Q11" t="b">
            <v>0</v>
          </cell>
          <cell r="R11" t="b">
            <v>0</v>
          </cell>
          <cell r="S11" t="b">
            <v>0</v>
          </cell>
          <cell r="T11" t="b">
            <v>0</v>
          </cell>
          <cell r="U11" t="b">
            <v>0</v>
          </cell>
          <cell r="V11" t="b">
            <v>0</v>
          </cell>
          <cell r="W11" t="b">
            <v>0</v>
          </cell>
          <cell r="X11" t="b">
            <v>0</v>
          </cell>
          <cell r="Y11" t="b">
            <v>0</v>
          </cell>
          <cell r="Z11" t="b">
            <v>0</v>
          </cell>
          <cell r="AB11" t="str">
            <v>Georgetown Community School</v>
          </cell>
          <cell r="AC11" t="str">
            <v>504 4th Street_x000D_
PO Box 74_x000D_
Georgetown, CO 80444</v>
          </cell>
          <cell r="AD11" t="b">
            <v>0</v>
          </cell>
          <cell r="AE11" t="b">
            <v>0</v>
          </cell>
          <cell r="AF11" t="b">
            <v>1</v>
          </cell>
          <cell r="AG11" t="b">
            <v>0</v>
          </cell>
          <cell r="AH11" t="b">
            <v>0</v>
          </cell>
          <cell r="AI11" t="b">
            <v>1</v>
          </cell>
          <cell r="AJ11" t="b">
            <v>0</v>
          </cell>
          <cell r="AK11" t="b">
            <v>0</v>
          </cell>
          <cell r="AL11" t="b">
            <v>0</v>
          </cell>
          <cell r="AM11" t="b">
            <v>0</v>
          </cell>
          <cell r="AN11" t="b">
            <v>0</v>
          </cell>
          <cell r="AO11" t="b">
            <v>0</v>
          </cell>
          <cell r="AP11" t="b">
            <v>0</v>
          </cell>
          <cell r="AQ11" t="b">
            <v>0</v>
          </cell>
          <cell r="AR11" t="b">
            <v>0</v>
          </cell>
          <cell r="AS11" t="b">
            <v>0</v>
          </cell>
          <cell r="AT11" t="b">
            <v>0</v>
          </cell>
          <cell r="AV11" t="str">
            <v>District</v>
          </cell>
          <cell r="AX11" t="str">
            <v>No</v>
          </cell>
          <cell r="AY11" t="str">
            <v>The building returns to the district.</v>
          </cell>
          <cell r="BA11">
            <v>3500</v>
          </cell>
          <cell r="BJ11" t="b">
            <v>0</v>
          </cell>
          <cell r="BK11">
            <v>0</v>
          </cell>
          <cell r="BL11">
            <v>0</v>
          </cell>
          <cell r="BO11" t="b">
            <v>0</v>
          </cell>
          <cell r="BP11" t="str">
            <v>0</v>
          </cell>
          <cell r="BQ11" t="b">
            <v>1</v>
          </cell>
          <cell r="BR11" t="b">
            <v>0</v>
          </cell>
          <cell r="BT11" t="str">
            <v>School district has worked on a master plan for all buildings. No master plan for our school.</v>
          </cell>
          <cell r="BW11" t="str">
            <v>The areas that we are working on is in the following sections:_x000D_
1.2.1. Health and safety issues, including security needs and all applicable health, safety and environmental codes and standards as required by state and federal law;_x000D_
_x000D_
Our need is directly</v>
          </cell>
          <cell r="BX11" t="str">
            <v xml:space="preserve">The total square footage of the building currently is 31,883 and by adding 3,500 square feet, we would not add enough space to require an additional custodian or maintenance personnel. We will continue to maintain the building with our custodian and with </v>
          </cell>
          <cell r="BY11" t="str">
            <v>NA</v>
          </cell>
          <cell r="BZ11">
            <v>38</v>
          </cell>
          <cell r="CA11">
            <v>38</v>
          </cell>
          <cell r="CB11">
            <v>0</v>
          </cell>
          <cell r="CC11">
            <v>4</v>
          </cell>
          <cell r="CD11">
            <v>0</v>
          </cell>
          <cell r="CE11" t="b">
            <v>1</v>
          </cell>
          <cell r="CF11" t="b">
            <v>0</v>
          </cell>
          <cell r="CG11" t="b">
            <v>0</v>
          </cell>
          <cell r="CH11" t="b">
            <v>0</v>
          </cell>
          <cell r="CI11" t="b">
            <v>0</v>
          </cell>
          <cell r="CJ11" t="b">
            <v>0</v>
          </cell>
          <cell r="CK11" t="b">
            <v>0</v>
          </cell>
          <cell r="CN11" t="str">
            <v>No</v>
          </cell>
          <cell r="CP11" t="str">
            <v>Yes</v>
          </cell>
          <cell r="CQ11" t="str">
            <v>No</v>
          </cell>
          <cell r="CT11">
            <v>358050</v>
          </cell>
          <cell r="CU11">
            <v>219450</v>
          </cell>
          <cell r="CV11">
            <v>577500</v>
          </cell>
          <cell r="CW11" t="str">
            <v>Cash</v>
          </cell>
          <cell r="CX11">
            <v>525000</v>
          </cell>
          <cell r="CY11">
            <v>52500</v>
          </cell>
          <cell r="CZ11">
            <v>0</v>
          </cell>
          <cell r="DA11">
            <v>0</v>
          </cell>
          <cell r="DB11">
            <v>0</v>
          </cell>
          <cell r="DC11">
            <v>0</v>
          </cell>
          <cell r="DD11">
            <v>577500</v>
          </cell>
          <cell r="DE11">
            <v>525000</v>
          </cell>
          <cell r="DG11">
            <v>0</v>
          </cell>
          <cell r="DH11" t="str">
            <v>Capital Reserve Fund, General Fund, Building Fund</v>
          </cell>
          <cell r="DI11" t="str">
            <v>NA</v>
          </cell>
          <cell r="DJ11">
            <v>150</v>
          </cell>
          <cell r="DK11">
            <v>3500</v>
          </cell>
          <cell r="DL11">
            <v>0</v>
          </cell>
          <cell r="DM11" t="str">
            <v>6/1/2011</v>
          </cell>
          <cell r="DN11" t="str">
            <v>8/15/2011</v>
          </cell>
          <cell r="DO11" t="str">
            <v>I looked on line for the average costs for building a school. I had a Jim Freiberg a building consultant and board members review. They suggested I use $150 per square foot.</v>
          </cell>
          <cell r="DP11" t="str">
            <v>Have worked with Historic Georgetown and other non-profits in the area to develop grant and fundraising training.</v>
          </cell>
          <cell r="DQ11" t="str">
            <v>No</v>
          </cell>
          <cell r="DR11" t="b">
            <v>1</v>
          </cell>
          <cell r="DS11" t="b">
            <v>1</v>
          </cell>
          <cell r="DT11" t="b">
            <v>1</v>
          </cell>
          <cell r="DU11" t="b">
            <v>1</v>
          </cell>
          <cell r="DV11" t="b">
            <v>1</v>
          </cell>
          <cell r="DW11" t="b">
            <v>1</v>
          </cell>
          <cell r="DX11" t="b">
            <v>1</v>
          </cell>
          <cell r="DY11" t="b">
            <v>1</v>
          </cell>
          <cell r="DZ11" t="b">
            <v>1</v>
          </cell>
          <cell r="EA11" t="str">
            <v>Rick Winter</v>
          </cell>
          <cell r="EC11" t="str">
            <v>303-569-3277</v>
          </cell>
          <cell r="ED11" t="str">
            <v>principal@georgetownschool.org</v>
          </cell>
          <cell r="EE11" t="str">
            <v>Jeff Miller</v>
          </cell>
          <cell r="EF11" t="str">
            <v>Rachel Fresquez, President</v>
          </cell>
          <cell r="EG11" t="str">
            <v>Rick Winter, Principal</v>
          </cell>
          <cell r="EH11" t="str">
            <v>C</v>
          </cell>
          <cell r="EI11">
            <v>40596</v>
          </cell>
          <cell r="EJ11">
            <v>1.6360300925925899</v>
          </cell>
          <cell r="EK11" t="b">
            <v>1</v>
          </cell>
          <cell r="EL11" t="b">
            <v>1</v>
          </cell>
          <cell r="EM11" t="str">
            <v>N/A</v>
          </cell>
          <cell r="EN11" t="b">
            <v>1</v>
          </cell>
          <cell r="EP11" t="b">
            <v>0</v>
          </cell>
          <cell r="ES11">
            <v>0</v>
          </cell>
          <cell r="ET11">
            <v>0</v>
          </cell>
          <cell r="EU11">
            <v>0</v>
          </cell>
          <cell r="EV11">
            <v>0</v>
          </cell>
          <cell r="EW11">
            <v>0</v>
          </cell>
          <cell r="EX11">
            <v>0</v>
          </cell>
          <cell r="EY11">
            <v>0</v>
          </cell>
          <cell r="FA11" t="b">
            <v>0</v>
          </cell>
          <cell r="FB11" t="str">
            <v>Security and safety is a challenge in the two buildings with limited staff. We have many people coming into the building and currently do our best to watch the entrances and lock and unlock doors as needed.</v>
          </cell>
          <cell r="FC11" t="str">
            <v>Renovation</v>
          </cell>
          <cell r="FF11">
            <v>0</v>
          </cell>
          <cell r="FG11">
            <v>0</v>
          </cell>
          <cell r="FH11">
            <v>0</v>
          </cell>
          <cell r="FI11">
            <v>0</v>
          </cell>
          <cell r="FJ11">
            <v>0</v>
          </cell>
        </row>
        <row r="12">
          <cell r="A12">
            <v>255</v>
          </cell>
          <cell r="B12">
            <v>2730</v>
          </cell>
          <cell r="C12" t="str">
            <v>2011-12</v>
          </cell>
          <cell r="D12" t="str">
            <v>No</v>
          </cell>
          <cell r="E12" t="str">
            <v>DEL NORTE C-7</v>
          </cell>
          <cell r="F12" t="str">
            <v>RIO GRANDE</v>
          </cell>
          <cell r="G12" t="str">
            <v>1</v>
          </cell>
          <cell r="H12" t="str">
            <v>Del Norte School District - Consolidated ES and Site Safety Improvements</v>
          </cell>
          <cell r="I12" t="b">
            <v>0</v>
          </cell>
          <cell r="J12" t="b">
            <v>0</v>
          </cell>
          <cell r="K12" t="b">
            <v>0</v>
          </cell>
          <cell r="L12" t="b">
            <v>0</v>
          </cell>
          <cell r="M12" t="b">
            <v>0</v>
          </cell>
          <cell r="N12" t="b">
            <v>0</v>
          </cell>
          <cell r="O12" t="b">
            <v>0</v>
          </cell>
          <cell r="P12" t="b">
            <v>1</v>
          </cell>
          <cell r="Q12" t="b">
            <v>0</v>
          </cell>
          <cell r="R12" t="b">
            <v>0</v>
          </cell>
          <cell r="S12" t="b">
            <v>0</v>
          </cell>
          <cell r="T12" t="b">
            <v>0</v>
          </cell>
          <cell r="U12" t="b">
            <v>0</v>
          </cell>
          <cell r="V12" t="b">
            <v>1</v>
          </cell>
          <cell r="W12" t="b">
            <v>0</v>
          </cell>
          <cell r="X12" t="b">
            <v>0</v>
          </cell>
          <cell r="Y12" t="b">
            <v>0</v>
          </cell>
          <cell r="Z12" t="b">
            <v>1</v>
          </cell>
          <cell r="AA12" t="str">
            <v>Elementary School Consolidation</v>
          </cell>
          <cell r="AB12" t="str">
            <v>Del Norte School District C-7</v>
          </cell>
          <cell r="AC12" t="str">
            <v>770 11th Street_x000D_
Del Norte, CO 81132</v>
          </cell>
          <cell r="AD12" t="b">
            <v>0</v>
          </cell>
          <cell r="AE12" t="b">
            <v>0</v>
          </cell>
          <cell r="AF12" t="b">
            <v>1</v>
          </cell>
          <cell r="AG12" t="b">
            <v>0</v>
          </cell>
          <cell r="AH12" t="b">
            <v>0</v>
          </cell>
          <cell r="AI12" t="b">
            <v>0</v>
          </cell>
          <cell r="AJ12" t="b">
            <v>0</v>
          </cell>
          <cell r="AK12" t="b">
            <v>0</v>
          </cell>
          <cell r="AL12" t="b">
            <v>0</v>
          </cell>
          <cell r="AM12" t="b">
            <v>0</v>
          </cell>
          <cell r="AN12" t="b">
            <v>0</v>
          </cell>
          <cell r="AO12" t="b">
            <v>0</v>
          </cell>
          <cell r="AP12" t="b">
            <v>0</v>
          </cell>
          <cell r="AQ12" t="b">
            <v>0</v>
          </cell>
          <cell r="AR12" t="b">
            <v>0</v>
          </cell>
          <cell r="AS12" t="b">
            <v>0</v>
          </cell>
          <cell r="AT12" t="b">
            <v>1</v>
          </cell>
          <cell r="AU12" t="str">
            <v>Site Work</v>
          </cell>
          <cell r="AV12" t="str">
            <v>District</v>
          </cell>
          <cell r="AX12" t="str">
            <v>No</v>
          </cell>
          <cell r="AY12" t="str">
            <v>N/A</v>
          </cell>
          <cell r="BA12">
            <v>61670</v>
          </cell>
          <cell r="BJ12" t="b">
            <v>1</v>
          </cell>
          <cell r="BK12">
            <v>2011</v>
          </cell>
          <cell r="BL12">
            <v>5</v>
          </cell>
          <cell r="BN12" t="str">
            <v>Attached</v>
          </cell>
          <cell r="BO12" t="b">
            <v>0</v>
          </cell>
          <cell r="BP12" t="str">
            <v>0</v>
          </cell>
          <cell r="BQ12" t="b">
            <v>0</v>
          </cell>
          <cell r="BR12" t="b">
            <v>0</v>
          </cell>
          <cell r="BT12" t="str">
            <v>klipp</v>
          </cell>
          <cell r="BW12" t="str">
            <v>The District's Master Plan Architect, Owner Representative/Grant Writer and the BEST Application Committee (BAC) at Del Norte School District have reviewed the Colorado Public Schools Facility Construction Guidelines.  The Master Plan and the BEST Grant A</v>
          </cell>
          <cell r="BX12" t="str">
            <v xml:space="preserve">When these new facilities/renovations are built/completed and ready for the Del Norte School District to assume responsibility for these facilities, the District will ensure that they are properly maintained.  The District maintenance staff will maintain </v>
          </cell>
          <cell r="BY12" t="str">
            <v>$15,000</v>
          </cell>
          <cell r="BZ12">
            <v>44</v>
          </cell>
          <cell r="CA12">
            <v>44</v>
          </cell>
          <cell r="CB12">
            <v>0</v>
          </cell>
          <cell r="CC12">
            <v>4</v>
          </cell>
          <cell r="CD12">
            <v>0</v>
          </cell>
          <cell r="CE12" t="b">
            <v>1</v>
          </cell>
          <cell r="CF12" t="b">
            <v>0</v>
          </cell>
          <cell r="CG12" t="b">
            <v>0</v>
          </cell>
          <cell r="CH12" t="b">
            <v>1</v>
          </cell>
          <cell r="CI12" t="b">
            <v>1</v>
          </cell>
          <cell r="CJ12" t="b">
            <v>1</v>
          </cell>
          <cell r="CK12" t="b">
            <v>0</v>
          </cell>
          <cell r="CN12" t="str">
            <v>No</v>
          </cell>
          <cell r="CP12" t="str">
            <v>Yes</v>
          </cell>
          <cell r="CQ12" t="str">
            <v>No</v>
          </cell>
          <cell r="CR12" t="str">
            <v>Neither</v>
          </cell>
          <cell r="CS12" t="str">
            <v>N/A</v>
          </cell>
          <cell r="CT12">
            <v>8230890</v>
          </cell>
          <cell r="CU12">
            <v>6467127</v>
          </cell>
          <cell r="CV12">
            <v>14698017</v>
          </cell>
          <cell r="CW12" t="str">
            <v>Lease-Purchase</v>
          </cell>
          <cell r="CX12">
            <v>13998112</v>
          </cell>
          <cell r="CY12">
            <v>699906</v>
          </cell>
          <cell r="CZ12">
            <v>0</v>
          </cell>
          <cell r="DA12">
            <v>0</v>
          </cell>
          <cell r="DB12">
            <v>0</v>
          </cell>
          <cell r="DC12">
            <v>0</v>
          </cell>
          <cell r="DD12">
            <v>14698018</v>
          </cell>
          <cell r="DE12">
            <v>13998112</v>
          </cell>
          <cell r="DG12">
            <v>0</v>
          </cell>
          <cell r="DH12" t="str">
            <v>The District intends to have a bond election on 11.8.11</v>
          </cell>
          <cell r="DI12" t="str">
            <v>11.8.11</v>
          </cell>
          <cell r="DJ12">
            <v>227</v>
          </cell>
          <cell r="DK12">
            <v>53632</v>
          </cell>
          <cell r="DL12">
            <v>2</v>
          </cell>
          <cell r="DM12" t="str">
            <v>12/19/11</v>
          </cell>
          <cell r="DN12" t="str">
            <v>10/28/13</v>
          </cell>
          <cell r="DO12" t="str">
            <v>The BEST Application Committee (BAC) of the Del Norte School District worked with their Grant Writer/Owner's Representative (Catalyst Planning Group), as well as their Master Planner (klipp)to construct the pricing for this project.  Careful consideration</v>
          </cell>
          <cell r="DP12" t="str">
            <v>Detailed discussions with the Del Norte School District Administration, the Del Norte School Board, the BEST Application Committee (BAC), the Colorado Department of Education (Kristin Lortie), the Colorado Historical Society and State Historical Fund (Cyn</v>
          </cell>
          <cell r="DQ12" t="str">
            <v>No</v>
          </cell>
          <cell r="DR12" t="b">
            <v>1</v>
          </cell>
          <cell r="DS12" t="b">
            <v>1</v>
          </cell>
          <cell r="DT12" t="b">
            <v>1</v>
          </cell>
          <cell r="DU12" t="b">
            <v>1</v>
          </cell>
          <cell r="DV12" t="b">
            <v>1</v>
          </cell>
          <cell r="DW12" t="b">
            <v>1</v>
          </cell>
          <cell r="DX12" t="b">
            <v>1</v>
          </cell>
          <cell r="DY12" t="b">
            <v>1</v>
          </cell>
          <cell r="DZ12" t="b">
            <v>1</v>
          </cell>
          <cell r="EA12" t="str">
            <v>Megan Walsh</v>
          </cell>
          <cell r="EB12" t="str">
            <v>Catalyst Planning Group, LLC</v>
          </cell>
          <cell r="EC12" t="str">
            <v>303-550-5610</v>
          </cell>
          <cell r="ED12" t="str">
            <v>megan@catalystplanninggroup.com</v>
          </cell>
          <cell r="EE12" t="str">
            <v>Signed by Brenda Atencio, due to extended health absence of Mike Salvato, Superintendent</v>
          </cell>
          <cell r="EF12" t="str">
            <v>Judy Jolly</v>
          </cell>
          <cell r="EH12" t="str">
            <v>C</v>
          </cell>
          <cell r="EI12">
            <v>40591</v>
          </cell>
          <cell r="EJ12">
            <v>1.35155092592593</v>
          </cell>
          <cell r="EK12" t="b">
            <v>1</v>
          </cell>
          <cell r="EL12" t="b">
            <v>1</v>
          </cell>
          <cell r="EM12" t="str">
            <v>N/A</v>
          </cell>
          <cell r="EN12" t="b">
            <v>1</v>
          </cell>
          <cell r="EP12" t="b">
            <v>0</v>
          </cell>
          <cell r="ES12">
            <v>0</v>
          </cell>
          <cell r="ET12">
            <v>0</v>
          </cell>
          <cell r="EU12">
            <v>0</v>
          </cell>
          <cell r="EV12">
            <v>0</v>
          </cell>
          <cell r="EW12">
            <v>0</v>
          </cell>
          <cell r="EX12">
            <v>0</v>
          </cell>
          <cell r="EY12">
            <v>0</v>
          </cell>
          <cell r="FA12" t="b">
            <v>0</v>
          </cell>
          <cell r="FB12" t="str">
            <v>AFFECTED FACILITIES: The District is applying to demolish MESA Elementary &amp; replace this outdated, unsafe &amp; non-code compliant facility with an academically suitable new Elementary School &amp; provide a renovation to the remaining &amp; integrated historic Under</v>
          </cell>
          <cell r="FC12" t="str">
            <v>New Construction</v>
          </cell>
          <cell r="FF12">
            <v>0</v>
          </cell>
          <cell r="FG12">
            <v>0</v>
          </cell>
          <cell r="FH12">
            <v>0</v>
          </cell>
          <cell r="FI12">
            <v>0</v>
          </cell>
          <cell r="FJ12">
            <v>0</v>
          </cell>
        </row>
        <row r="13">
          <cell r="A13">
            <v>258</v>
          </cell>
          <cell r="B13">
            <v>120</v>
          </cell>
          <cell r="C13" t="str">
            <v>2011-12</v>
          </cell>
          <cell r="D13" t="str">
            <v>No</v>
          </cell>
          <cell r="E13" t="str">
            <v>ENGLEWOOD 1</v>
          </cell>
          <cell r="F13" t="str">
            <v>ARAPAHOE</v>
          </cell>
          <cell r="G13" t="str">
            <v>1</v>
          </cell>
          <cell r="H13" t="str">
            <v>CFAHS Relocation and Renovation Project</v>
          </cell>
          <cell r="I13" t="b">
            <v>0</v>
          </cell>
          <cell r="J13" t="b">
            <v>0</v>
          </cell>
          <cell r="K13" t="b">
            <v>0</v>
          </cell>
          <cell r="L13" t="b">
            <v>0</v>
          </cell>
          <cell r="M13" t="b">
            <v>0</v>
          </cell>
          <cell r="N13" t="b">
            <v>0</v>
          </cell>
          <cell r="O13" t="b">
            <v>0</v>
          </cell>
          <cell r="P13" t="b">
            <v>0</v>
          </cell>
          <cell r="Q13" t="b">
            <v>0</v>
          </cell>
          <cell r="R13" t="b">
            <v>0</v>
          </cell>
          <cell r="S13" t="b">
            <v>0</v>
          </cell>
          <cell r="T13" t="b">
            <v>0</v>
          </cell>
          <cell r="U13" t="b">
            <v>0</v>
          </cell>
          <cell r="V13" t="b">
            <v>0</v>
          </cell>
          <cell r="W13" t="b">
            <v>0</v>
          </cell>
          <cell r="X13" t="b">
            <v>0</v>
          </cell>
          <cell r="Y13" t="b">
            <v>0</v>
          </cell>
          <cell r="Z13" t="b">
            <v>1</v>
          </cell>
          <cell r="AA13" t="str">
            <v>Renovation and Addition</v>
          </cell>
          <cell r="AB13" t="str">
            <v>Colorado's Finest Alternative High School at former  Englewood Middle School</v>
          </cell>
          <cell r="AC13" t="str">
            <v>300 West Chenango St_x000D_
Englewood, CO 80110</v>
          </cell>
          <cell r="AD13" t="b">
            <v>0</v>
          </cell>
          <cell r="AE13" t="b">
            <v>0</v>
          </cell>
          <cell r="AF13" t="b">
            <v>0</v>
          </cell>
          <cell r="AG13" t="b">
            <v>0</v>
          </cell>
          <cell r="AH13" t="b">
            <v>0</v>
          </cell>
          <cell r="AI13" t="b">
            <v>0</v>
          </cell>
          <cell r="AJ13" t="b">
            <v>1</v>
          </cell>
          <cell r="AK13" t="b">
            <v>0</v>
          </cell>
          <cell r="AL13" t="b">
            <v>0</v>
          </cell>
          <cell r="AM13" t="b">
            <v>1</v>
          </cell>
          <cell r="AN13" t="b">
            <v>0</v>
          </cell>
          <cell r="AO13" t="b">
            <v>1</v>
          </cell>
          <cell r="AP13" t="b">
            <v>0</v>
          </cell>
          <cell r="AQ13" t="b">
            <v>1</v>
          </cell>
          <cell r="AR13" t="b">
            <v>1</v>
          </cell>
          <cell r="AS13" t="b">
            <v>0</v>
          </cell>
          <cell r="AT13" t="b">
            <v>1</v>
          </cell>
          <cell r="AU13" t="str">
            <v>Alternative High School</v>
          </cell>
          <cell r="AV13" t="str">
            <v>District</v>
          </cell>
          <cell r="AX13" t="str">
            <v>No</v>
          </cell>
          <cell r="AY13" t="str">
            <v>NA</v>
          </cell>
          <cell r="BA13">
            <v>97800</v>
          </cell>
          <cell r="BJ13" t="b">
            <v>1</v>
          </cell>
          <cell r="BK13">
            <v>2011</v>
          </cell>
          <cell r="BL13">
            <v>5</v>
          </cell>
          <cell r="BN13" t="str">
            <v>Attached</v>
          </cell>
          <cell r="BO13" t="b">
            <v>0</v>
          </cell>
          <cell r="BP13" t="str">
            <v>0</v>
          </cell>
          <cell r="BQ13" t="b">
            <v>0</v>
          </cell>
          <cell r="BR13" t="b">
            <v>0</v>
          </cell>
          <cell r="BT13" t="str">
            <v>The Neenan Company</v>
          </cell>
          <cell r="BW13" t="str">
            <v>This project will strive to conform to CDE guidelines for capital construction. _x000D_
_x000D_
The nature of this project is the renovation and conversion of an existing middle school building to an alternative high school building.  The renovation of the existing b</v>
          </cell>
          <cell r="BX13" t="str">
            <v>Englewood Public Schools currently has a General Fund budget of $3,544,643 dedicated to operations and maintenance, including utility costs. The actual expenditures for the past four years are found in the outline below:  _x000D_
_x000D_
2006-2007 ACTUAL:_x000D_
-Salaries:</v>
          </cell>
          <cell r="BY13" t="str">
            <v>$50,000 - $75,000</v>
          </cell>
          <cell r="BZ13">
            <v>47</v>
          </cell>
          <cell r="CA13">
            <v>47</v>
          </cell>
          <cell r="CB13">
            <v>0</v>
          </cell>
          <cell r="CC13">
            <v>4</v>
          </cell>
          <cell r="CD13">
            <v>0</v>
          </cell>
          <cell r="CE13" t="b">
            <v>1</v>
          </cell>
          <cell r="CF13" t="b">
            <v>1</v>
          </cell>
          <cell r="CG13" t="b">
            <v>1</v>
          </cell>
          <cell r="CH13" t="b">
            <v>1</v>
          </cell>
          <cell r="CI13" t="b">
            <v>1</v>
          </cell>
          <cell r="CJ13" t="b">
            <v>1</v>
          </cell>
          <cell r="CK13" t="b">
            <v>0</v>
          </cell>
          <cell r="CN13" t="str">
            <v>No</v>
          </cell>
          <cell r="CP13" t="str">
            <v>Yes</v>
          </cell>
          <cell r="CQ13" t="str">
            <v>No</v>
          </cell>
          <cell r="CT13">
            <v>9220856</v>
          </cell>
          <cell r="CU13">
            <v>8176986</v>
          </cell>
          <cell r="CV13">
            <v>17397842</v>
          </cell>
          <cell r="CW13" t="str">
            <v>Lease-Purchase</v>
          </cell>
          <cell r="CX13">
            <v>15816221</v>
          </cell>
          <cell r="CY13">
            <v>1581622</v>
          </cell>
          <cell r="CZ13">
            <v>0</v>
          </cell>
          <cell r="DA13">
            <v>0</v>
          </cell>
          <cell r="DB13">
            <v>0</v>
          </cell>
          <cell r="DC13">
            <v>0</v>
          </cell>
          <cell r="DD13">
            <v>17397843</v>
          </cell>
          <cell r="DE13">
            <v>15816221</v>
          </cell>
          <cell r="DG13">
            <v>0</v>
          </cell>
          <cell r="DH13" t="str">
            <v>Bond</v>
          </cell>
          <cell r="DI13" t="str">
            <v>november 2011</v>
          </cell>
          <cell r="DJ13">
            <v>162</v>
          </cell>
          <cell r="DK13">
            <v>27748</v>
          </cell>
          <cell r="DL13">
            <v>2</v>
          </cell>
          <cell r="DM13" t="str">
            <v>07/01/2012</v>
          </cell>
          <cell r="DN13" t="str">
            <v>05/02/2013</v>
          </cell>
          <cell r="DO13" t="str">
            <v>Cost estimates were created by The Neenan Company using subcontractor pricing, historical cost data, unit pricing and cost database modeling.</v>
          </cell>
          <cell r="DP13" t="str">
            <v>The district has had discussions with local government agencies and local charitable foundations regarding the sharing of resources and services provided to the community, but has not been able to secure any financial commitments to date.</v>
          </cell>
          <cell r="DQ13" t="str">
            <v>No</v>
          </cell>
          <cell r="DR13" t="b">
            <v>1</v>
          </cell>
          <cell r="DS13" t="b">
            <v>1</v>
          </cell>
          <cell r="DT13" t="b">
            <v>1</v>
          </cell>
          <cell r="DU13" t="b">
            <v>1</v>
          </cell>
          <cell r="DV13" t="b">
            <v>1</v>
          </cell>
          <cell r="DW13" t="b">
            <v>1</v>
          </cell>
          <cell r="DX13" t="b">
            <v>1</v>
          </cell>
          <cell r="DY13" t="b">
            <v>1</v>
          </cell>
          <cell r="DZ13" t="b">
            <v>1</v>
          </cell>
          <cell r="EA13" t="str">
            <v>David Henderson</v>
          </cell>
          <cell r="EC13" t="str">
            <v>303-806-2015</v>
          </cell>
          <cell r="ED13" t="str">
            <v>david_henderson@englewood.k12.co.us</v>
          </cell>
          <cell r="EE13" t="str">
            <v>Brian Ewert</v>
          </cell>
          <cell r="EF13" t="str">
            <v>Scott Gorsky, Board of Education President</v>
          </cell>
          <cell r="EH13" t="str">
            <v>C</v>
          </cell>
          <cell r="EI13">
            <v>40604</v>
          </cell>
          <cell r="EJ13">
            <v>1.4411226851851899</v>
          </cell>
          <cell r="EK13" t="b">
            <v>1</v>
          </cell>
          <cell r="EL13" t="b">
            <v>1</v>
          </cell>
          <cell r="EM13" t="str">
            <v>N/A</v>
          </cell>
          <cell r="EN13" t="b">
            <v>1</v>
          </cell>
          <cell r="EP13" t="b">
            <v>0</v>
          </cell>
          <cell r="ES13">
            <v>0</v>
          </cell>
          <cell r="ET13">
            <v>0</v>
          </cell>
          <cell r="EU13">
            <v>0</v>
          </cell>
          <cell r="EV13">
            <v>0</v>
          </cell>
          <cell r="EW13">
            <v>0</v>
          </cell>
          <cell r="EX13">
            <v>0</v>
          </cell>
          <cell r="EY13">
            <v>0</v>
          </cell>
          <cell r="FA13" t="b">
            <v>0</v>
          </cell>
          <cell r="FB13" t="str">
            <v>This project is to relocate Colorado’s Finest Alternative High School (CFAHS) to the current Englewood Middle School building (EMS) and renovate the EMS building for 21st century education._x000D_
_x000D_
The current CFAHS building is overcrowded, educationally unsui</v>
          </cell>
          <cell r="FC13" t="str">
            <v>Renovation</v>
          </cell>
          <cell r="FF13">
            <v>0</v>
          </cell>
          <cell r="FG13">
            <v>0</v>
          </cell>
          <cell r="FH13">
            <v>0</v>
          </cell>
          <cell r="FI13">
            <v>0</v>
          </cell>
          <cell r="FJ13">
            <v>0</v>
          </cell>
        </row>
        <row r="14">
          <cell r="A14">
            <v>259</v>
          </cell>
          <cell r="B14">
            <v>1889</v>
          </cell>
          <cell r="C14" t="str">
            <v>2011-12</v>
          </cell>
          <cell r="D14" t="str">
            <v>Yes</v>
          </cell>
          <cell r="E14" t="str">
            <v>CORRIDOR COMMUNITY ACADEMY</v>
          </cell>
          <cell r="F14" t="str">
            <v>ADAMS</v>
          </cell>
          <cell r="G14" t="str">
            <v>1</v>
          </cell>
          <cell r="H14" t="str">
            <v>Corridor Community Academy - School Replacement</v>
          </cell>
          <cell r="I14" t="b">
            <v>0</v>
          </cell>
          <cell r="J14" t="b">
            <v>0</v>
          </cell>
          <cell r="K14" t="b">
            <v>0</v>
          </cell>
          <cell r="L14" t="b">
            <v>0</v>
          </cell>
          <cell r="M14" t="b">
            <v>0</v>
          </cell>
          <cell r="N14" t="b">
            <v>0</v>
          </cell>
          <cell r="O14" t="b">
            <v>0</v>
          </cell>
          <cell r="P14" t="b">
            <v>0</v>
          </cell>
          <cell r="Q14" t="b">
            <v>0</v>
          </cell>
          <cell r="R14" t="b">
            <v>0</v>
          </cell>
          <cell r="S14" t="b">
            <v>0</v>
          </cell>
          <cell r="T14" t="b">
            <v>1</v>
          </cell>
          <cell r="U14" t="b">
            <v>0</v>
          </cell>
          <cell r="V14" t="b">
            <v>0</v>
          </cell>
          <cell r="W14" t="b">
            <v>0</v>
          </cell>
          <cell r="X14" t="b">
            <v>0</v>
          </cell>
          <cell r="Y14" t="b">
            <v>0</v>
          </cell>
          <cell r="Z14" t="b">
            <v>0</v>
          </cell>
          <cell r="AB14" t="str">
            <v>Corridor Community Academy</v>
          </cell>
          <cell r="AC14" t="str">
            <v>420 7th Street_x000D_
Bennett, Co 80102</v>
          </cell>
          <cell r="AD14" t="b">
            <v>1</v>
          </cell>
          <cell r="AE14" t="b">
            <v>0</v>
          </cell>
          <cell r="AF14" t="b">
            <v>1</v>
          </cell>
          <cell r="AG14" t="b">
            <v>0</v>
          </cell>
          <cell r="AH14" t="b">
            <v>1</v>
          </cell>
          <cell r="AI14" t="b">
            <v>0</v>
          </cell>
          <cell r="AJ14" t="b">
            <v>0</v>
          </cell>
          <cell r="AK14" t="b">
            <v>0</v>
          </cell>
          <cell r="AL14" t="b">
            <v>1</v>
          </cell>
          <cell r="AM14" t="b">
            <v>0</v>
          </cell>
          <cell r="AN14" t="b">
            <v>0</v>
          </cell>
          <cell r="AO14" t="b">
            <v>0</v>
          </cell>
          <cell r="AP14" t="b">
            <v>0</v>
          </cell>
          <cell r="AQ14" t="b">
            <v>0</v>
          </cell>
          <cell r="AR14" t="b">
            <v>0</v>
          </cell>
          <cell r="AS14" t="b">
            <v>0</v>
          </cell>
          <cell r="AT14" t="b">
            <v>1</v>
          </cell>
          <cell r="AU14" t="str">
            <v>Cafetorium</v>
          </cell>
          <cell r="AV14" t="str">
            <v>3rd Party</v>
          </cell>
          <cell r="AW14" t="str">
            <v>The current modulars are leased by CCA</v>
          </cell>
          <cell r="AX14" t="str">
            <v>No</v>
          </cell>
          <cell r="AY14" t="str">
            <v>If charter school ceases to exist, Bennett School District 29J would own the facility.</v>
          </cell>
          <cell r="BA14">
            <v>19984</v>
          </cell>
          <cell r="BJ14" t="b">
            <v>0</v>
          </cell>
          <cell r="BK14">
            <v>0</v>
          </cell>
          <cell r="BL14">
            <v>0</v>
          </cell>
          <cell r="BO14" t="b">
            <v>0</v>
          </cell>
          <cell r="BP14" t="str">
            <v>0</v>
          </cell>
          <cell r="BQ14" t="b">
            <v>1</v>
          </cell>
          <cell r="BR14" t="b">
            <v>0</v>
          </cell>
          <cell r="BT14" t="str">
            <v>NA</v>
          </cell>
          <cell r="BW14" t="str">
            <v>PROJECT CONFORMANCE TO THE PUBLIC SCHOOLS CONSTRUCTION GUIDELINES:_x000D_
_x000D_
CCA and the Project Team have reviewed the Capital Construction Assistance Public School Facility Construction Guidelines adopted 10/7/09 and can state that the District expects the des</v>
          </cell>
          <cell r="BX14" t="str">
            <v>Once the project is completed, CCA will accept full responsibility to ensure that the building and all systems associated with the project are properly maintained. _x000D_
_x000D_
The school currently has no in-house maintenance staff. Janitorial work is contracted o</v>
          </cell>
          <cell r="BY14" t="str">
            <v>$30,000</v>
          </cell>
          <cell r="BZ14">
            <v>44</v>
          </cell>
          <cell r="CA14">
            <v>44</v>
          </cell>
          <cell r="CB14">
            <v>0</v>
          </cell>
          <cell r="CC14">
            <v>4</v>
          </cell>
          <cell r="CD14">
            <v>0</v>
          </cell>
          <cell r="CE14" t="b">
            <v>1</v>
          </cell>
          <cell r="CF14" t="b">
            <v>1</v>
          </cell>
          <cell r="CG14" t="b">
            <v>1</v>
          </cell>
          <cell r="CH14" t="b">
            <v>1</v>
          </cell>
          <cell r="CI14" t="b">
            <v>1</v>
          </cell>
          <cell r="CJ14" t="b">
            <v>1</v>
          </cell>
          <cell r="CK14" t="b">
            <v>0</v>
          </cell>
          <cell r="CN14" t="str">
            <v>No</v>
          </cell>
          <cell r="CO14" t="str">
            <v>n/a</v>
          </cell>
          <cell r="CP14" t="str">
            <v>No</v>
          </cell>
          <cell r="CQ14" t="str">
            <v>No</v>
          </cell>
          <cell r="CR14" t="str">
            <v>Neither</v>
          </cell>
          <cell r="CS14" t="str">
            <v>CCA has not currently secured any finding from DOLA, USDA, or GEO. CCA is looking into the possibility of pursuing one or more of these grants.</v>
          </cell>
          <cell r="CT14">
            <v>3050369</v>
          </cell>
          <cell r="CU14">
            <v>2396719</v>
          </cell>
          <cell r="CV14">
            <v>5447088</v>
          </cell>
          <cell r="CW14" t="str">
            <v>Lease-Purchase</v>
          </cell>
          <cell r="CX14">
            <v>5187704</v>
          </cell>
          <cell r="CY14">
            <v>259385</v>
          </cell>
          <cell r="CZ14">
            <v>0</v>
          </cell>
          <cell r="DA14">
            <v>0</v>
          </cell>
          <cell r="DB14">
            <v>0</v>
          </cell>
          <cell r="DC14">
            <v>0</v>
          </cell>
          <cell r="DD14">
            <v>5447089</v>
          </cell>
          <cell r="DE14">
            <v>5187704</v>
          </cell>
          <cell r="DG14">
            <v>0</v>
          </cell>
          <cell r="DH14" t="str">
            <v>Bond Election</v>
          </cell>
          <cell r="DI14" t="str">
            <v>11/2/11</v>
          </cell>
          <cell r="DJ14">
            <v>259</v>
          </cell>
          <cell r="DK14">
            <v>45110</v>
          </cell>
          <cell r="DL14">
            <v>3</v>
          </cell>
          <cell r="DM14" t="str">
            <v>March 2012</v>
          </cell>
          <cell r="DN14" t="str">
            <v>April 2013</v>
          </cell>
          <cell r="DO14" t="str">
            <v>The estimate for this project was completed by Elder Construction (general contractor) and is based on the plans created by Jack B. Paulson &amp; Associates (architect).</v>
          </cell>
          <cell r="DP14" t="str">
            <v>CCA is also looking into additional grant funding sources from DOLA, USDA, and GEO. The Town of Bennett is able to waive some development and impact fees which is allowed for a school as noted in the Bennett Municipal Code.  In addition, the Town of Benne</v>
          </cell>
          <cell r="DQ14" t="str">
            <v>No</v>
          </cell>
          <cell r="DR14" t="b">
            <v>1</v>
          </cell>
          <cell r="DS14" t="b">
            <v>1</v>
          </cell>
          <cell r="DT14" t="b">
            <v>1</v>
          </cell>
          <cell r="DU14" t="b">
            <v>1</v>
          </cell>
          <cell r="DV14" t="b">
            <v>1</v>
          </cell>
          <cell r="DW14" t="b">
            <v>1</v>
          </cell>
          <cell r="DX14" t="b">
            <v>1</v>
          </cell>
          <cell r="DY14" t="b">
            <v>1</v>
          </cell>
          <cell r="DZ14" t="b">
            <v>1</v>
          </cell>
          <cell r="EA14" t="str">
            <v>Scott Hunter, CCA Principal</v>
          </cell>
          <cell r="EB14" t="str">
            <v>Corridor Community Academy</v>
          </cell>
          <cell r="EC14" t="str">
            <v>303-644-5180</v>
          </cell>
          <cell r="ED14" t="str">
            <v>Hunter.Scott@ccabennett.org</v>
          </cell>
          <cell r="EE14" t="str">
            <v>Richard Coleman</v>
          </cell>
          <cell r="EF14" t="str">
            <v>Amy Kirkwood, Bennett School District 29J Board President</v>
          </cell>
          <cell r="EG14" t="str">
            <v>Jim Howard, CCA School Board President</v>
          </cell>
          <cell r="EH14" t="str">
            <v>C</v>
          </cell>
          <cell r="EI14">
            <v>40605</v>
          </cell>
          <cell r="EJ14">
            <v>1.53423611111111</v>
          </cell>
          <cell r="EK14" t="b">
            <v>1</v>
          </cell>
          <cell r="EL14" t="b">
            <v>1</v>
          </cell>
          <cell r="EM14" t="str">
            <v>N/A</v>
          </cell>
          <cell r="EN14" t="b">
            <v>1</v>
          </cell>
          <cell r="EP14" t="b">
            <v>0</v>
          </cell>
          <cell r="ES14">
            <v>0</v>
          </cell>
          <cell r="ET14">
            <v>0</v>
          </cell>
          <cell r="EU14">
            <v>0</v>
          </cell>
          <cell r="EV14">
            <v>0</v>
          </cell>
          <cell r="EW14">
            <v>0</v>
          </cell>
          <cell r="EX14">
            <v>0</v>
          </cell>
          <cell r="EY14">
            <v>0</v>
          </cell>
          <cell r="EZ14" t="str">
            <v>Financial package did not conform to your requirement.</v>
          </cell>
          <cell r="FA14" t="b">
            <v>1</v>
          </cell>
          <cell r="FB14" t="str">
            <v xml:space="preserve">GENERAL PROJECT SUMMARY_x000D_
_x000D_
The purpose of submitting this BEST Grant application is to obtain partial funding for a replacement school for the Corridor Community Academy (CCA). CCA's facilities are currently comprised of two large modular units which are </v>
          </cell>
          <cell r="FC14" t="str">
            <v>New Construction</v>
          </cell>
          <cell r="FF14">
            <v>0</v>
          </cell>
          <cell r="FG14">
            <v>0</v>
          </cell>
          <cell r="FH14">
            <v>0</v>
          </cell>
          <cell r="FI14">
            <v>0</v>
          </cell>
          <cell r="FJ14">
            <v>0</v>
          </cell>
        </row>
        <row r="15">
          <cell r="A15">
            <v>260</v>
          </cell>
          <cell r="B15">
            <v>3210</v>
          </cell>
          <cell r="C15" t="str">
            <v>2011-12</v>
          </cell>
          <cell r="D15" t="str">
            <v>No</v>
          </cell>
          <cell r="E15" t="str">
            <v>WRAY RD-2</v>
          </cell>
          <cell r="F15" t="str">
            <v>YUMA</v>
          </cell>
          <cell r="G15" t="str">
            <v>1</v>
          </cell>
          <cell r="H15" t="str">
            <v>Buchanan Middle School Re-Roof</v>
          </cell>
          <cell r="I15" t="b">
            <v>0</v>
          </cell>
          <cell r="J15" t="b">
            <v>0</v>
          </cell>
          <cell r="K15" t="b">
            <v>0</v>
          </cell>
          <cell r="L15" t="b">
            <v>0</v>
          </cell>
          <cell r="M15" t="b">
            <v>0</v>
          </cell>
          <cell r="N15" t="b">
            <v>0</v>
          </cell>
          <cell r="O15" t="b">
            <v>0</v>
          </cell>
          <cell r="P15" t="b">
            <v>0</v>
          </cell>
          <cell r="Q15" t="b">
            <v>1</v>
          </cell>
          <cell r="R15" t="b">
            <v>0</v>
          </cell>
          <cell r="S15" t="b">
            <v>1</v>
          </cell>
          <cell r="T15" t="b">
            <v>0</v>
          </cell>
          <cell r="U15" t="b">
            <v>0</v>
          </cell>
          <cell r="V15" t="b">
            <v>0</v>
          </cell>
          <cell r="W15" t="b">
            <v>0</v>
          </cell>
          <cell r="X15" t="b">
            <v>0</v>
          </cell>
          <cell r="Y15" t="b">
            <v>0</v>
          </cell>
          <cell r="Z15" t="b">
            <v>0</v>
          </cell>
          <cell r="AB15" t="str">
            <v>Buchanan Middle School</v>
          </cell>
          <cell r="AC15" t="str">
            <v>620 West 7th_x000D_
Wray, CO 80758</v>
          </cell>
          <cell r="AD15" t="b">
            <v>0</v>
          </cell>
          <cell r="AE15" t="b">
            <v>0</v>
          </cell>
          <cell r="AF15" t="b">
            <v>0</v>
          </cell>
          <cell r="AG15" t="b">
            <v>0</v>
          </cell>
          <cell r="AH15" t="b">
            <v>1</v>
          </cell>
          <cell r="AI15" t="b">
            <v>0</v>
          </cell>
          <cell r="AJ15" t="b">
            <v>0</v>
          </cell>
          <cell r="AK15" t="b">
            <v>0</v>
          </cell>
          <cell r="AL15" t="b">
            <v>0</v>
          </cell>
          <cell r="AM15" t="b">
            <v>0</v>
          </cell>
          <cell r="AN15" t="b">
            <v>0</v>
          </cell>
          <cell r="AO15" t="b">
            <v>0</v>
          </cell>
          <cell r="AP15" t="b">
            <v>0</v>
          </cell>
          <cell r="AQ15" t="b">
            <v>0</v>
          </cell>
          <cell r="AR15" t="b">
            <v>0</v>
          </cell>
          <cell r="AS15" t="b">
            <v>1</v>
          </cell>
          <cell r="AT15" t="b">
            <v>0</v>
          </cell>
          <cell r="AU15" t="str">
            <v>NA</v>
          </cell>
          <cell r="AV15" t="str">
            <v>District</v>
          </cell>
          <cell r="AW15" t="str">
            <v>NA</v>
          </cell>
          <cell r="AX15" t="str">
            <v>No</v>
          </cell>
          <cell r="AY15" t="str">
            <v>NA</v>
          </cell>
          <cell r="BA15">
            <v>13088</v>
          </cell>
          <cell r="BJ15" t="b">
            <v>0</v>
          </cell>
          <cell r="BK15">
            <v>0</v>
          </cell>
          <cell r="BL15">
            <v>0</v>
          </cell>
          <cell r="BO15" t="b">
            <v>0</v>
          </cell>
          <cell r="BP15" t="str">
            <v>0</v>
          </cell>
          <cell r="BQ15" t="b">
            <v>1</v>
          </cell>
          <cell r="BR15" t="b">
            <v>0</v>
          </cell>
          <cell r="BS15" t="str">
            <v>NA</v>
          </cell>
          <cell r="BT15" t="str">
            <v>NA</v>
          </cell>
          <cell r="BW15" t="str">
            <v>Our grant request proposes to return the existing construction back to PSCG conformity under Sections 1.2.1, 3.1, 3.2, 3.2.1, 3.12, 6.1 and 6.3._x000D_
_x000D_
Sec. 1.2.1 Portions of BMS and BMS Multi-Purpose building have several deficiencies applicable to the healt</v>
          </cell>
          <cell r="BX15" t="str">
            <v>The WraySD maintenance director periodically and systematically performs visual inspections of all of the District buildings.  This is done in detail and the maintenance director recommends repair/maintenance of these systems (as necessary) to extend thei</v>
          </cell>
          <cell r="BY15" t="str">
            <v>$15,000.00</v>
          </cell>
          <cell r="BZ15">
            <v>45</v>
          </cell>
          <cell r="CA15">
            <v>45</v>
          </cell>
          <cell r="CB15">
            <v>0</v>
          </cell>
          <cell r="CC15">
            <v>4</v>
          </cell>
          <cell r="CD15">
            <v>0</v>
          </cell>
          <cell r="CE15" t="b">
            <v>1</v>
          </cell>
          <cell r="CF15" t="b">
            <v>0</v>
          </cell>
          <cell r="CG15" t="b">
            <v>0</v>
          </cell>
          <cell r="CH15" t="b">
            <v>1</v>
          </cell>
          <cell r="CI15" t="b">
            <v>1</v>
          </cell>
          <cell r="CJ15" t="b">
            <v>0</v>
          </cell>
          <cell r="CK15" t="b">
            <v>0</v>
          </cell>
          <cell r="CL15" t="str">
            <v>NA</v>
          </cell>
          <cell r="CN15" t="str">
            <v>No</v>
          </cell>
          <cell r="CO15" t="str">
            <v>NA</v>
          </cell>
          <cell r="CP15" t="str">
            <v>Yes</v>
          </cell>
          <cell r="CQ15" t="str">
            <v>No</v>
          </cell>
          <cell r="CS15" t="str">
            <v>NA</v>
          </cell>
          <cell r="CT15">
            <v>66603</v>
          </cell>
          <cell r="CU15">
            <v>54494</v>
          </cell>
          <cell r="CV15">
            <v>121097</v>
          </cell>
          <cell r="CW15" t="str">
            <v>Cash</v>
          </cell>
          <cell r="CX15">
            <v>110089</v>
          </cell>
          <cell r="CY15">
            <v>11009</v>
          </cell>
          <cell r="CZ15">
            <v>0</v>
          </cell>
          <cell r="DA15">
            <v>0</v>
          </cell>
          <cell r="DB15">
            <v>0</v>
          </cell>
          <cell r="DC15">
            <v>0</v>
          </cell>
          <cell r="DD15">
            <v>121098</v>
          </cell>
          <cell r="DE15">
            <v>110089</v>
          </cell>
          <cell r="DG15">
            <v>0</v>
          </cell>
          <cell r="DH15" t="str">
            <v>Current Mill Levy Override Program.</v>
          </cell>
          <cell r="DI15" t="str">
            <v>NA</v>
          </cell>
          <cell r="DJ15">
            <v>8</v>
          </cell>
          <cell r="DK15">
            <v>567</v>
          </cell>
          <cell r="DL15">
            <v>0</v>
          </cell>
          <cell r="DM15" t="str">
            <v>Summer, 2011</v>
          </cell>
          <cell r="DN15" t="str">
            <v>Fall, 2011</v>
          </cell>
          <cell r="DO15" t="str">
            <v>CSHQA, a Denver based architectural firm is contracted with the District for professional services.  We have been assisted by principal and architect James G. Murray, AIA and his staff for the investigation, design, documentation and estimating efforts pe</v>
          </cell>
          <cell r="DP15" t="str">
            <v>NA</v>
          </cell>
          <cell r="DQ15" t="str">
            <v>No</v>
          </cell>
          <cell r="DR15" t="b">
            <v>1</v>
          </cell>
          <cell r="DS15" t="b">
            <v>1</v>
          </cell>
          <cell r="DT15" t="b">
            <v>1</v>
          </cell>
          <cell r="DU15" t="b">
            <v>1</v>
          </cell>
          <cell r="DV15" t="b">
            <v>1</v>
          </cell>
          <cell r="DW15" t="b">
            <v>1</v>
          </cell>
          <cell r="DX15" t="b">
            <v>1</v>
          </cell>
          <cell r="DY15" t="b">
            <v>1</v>
          </cell>
          <cell r="DZ15" t="b">
            <v>1</v>
          </cell>
          <cell r="EA15" t="str">
            <v>Marty Bassett, School District Superintendent</v>
          </cell>
          <cell r="EC15" t="str">
            <v>(970) 332-5764</v>
          </cell>
          <cell r="ED15" t="str">
            <v>mbasset@wrayschools.org</v>
          </cell>
          <cell r="EE15" t="str">
            <v>Marty Bassett</v>
          </cell>
          <cell r="EF15" t="str">
            <v>Val Meredith, School Board President</v>
          </cell>
          <cell r="EH15" t="str">
            <v>C</v>
          </cell>
          <cell r="EI15">
            <v>40602</v>
          </cell>
          <cell r="EJ15">
            <v>1.5929745370370401</v>
          </cell>
          <cell r="EK15" t="b">
            <v>1</v>
          </cell>
          <cell r="EL15" t="b">
            <v>1</v>
          </cell>
          <cell r="EM15" t="str">
            <v>N/A</v>
          </cell>
          <cell r="EN15" t="b">
            <v>1</v>
          </cell>
          <cell r="EP15" t="b">
            <v>0</v>
          </cell>
          <cell r="ES15">
            <v>0</v>
          </cell>
          <cell r="ET15">
            <v>0</v>
          </cell>
          <cell r="EU15">
            <v>0</v>
          </cell>
          <cell r="EV15">
            <v>0</v>
          </cell>
          <cell r="EW15">
            <v>0</v>
          </cell>
          <cell r="EX15">
            <v>0</v>
          </cell>
          <cell r="EY15">
            <v>0</v>
          </cell>
          <cell r="EZ15" t="str">
            <v>NA</v>
          </cell>
          <cell r="FA15" t="b">
            <v>0</v>
          </cell>
          <cell r="FB15" t="str">
            <v>Buchanan Middle School (known as “BMS”) has experienced on-going roofing and exhaust air quality issue for many years.  The original school structure was built in 1953 and has been modified with both additions and some remodels over the last 50-years.  Th</v>
          </cell>
          <cell r="FC15" t="str">
            <v>Renovation</v>
          </cell>
          <cell r="FF15">
            <v>0</v>
          </cell>
          <cell r="FG15">
            <v>0</v>
          </cell>
          <cell r="FH15">
            <v>0</v>
          </cell>
          <cell r="FI15">
            <v>0</v>
          </cell>
          <cell r="FJ15">
            <v>0</v>
          </cell>
        </row>
        <row r="16">
          <cell r="A16">
            <v>262</v>
          </cell>
          <cell r="B16">
            <v>1050</v>
          </cell>
          <cell r="C16" t="str">
            <v>2011-12</v>
          </cell>
          <cell r="D16" t="str">
            <v>Yes</v>
          </cell>
          <cell r="E16" t="str">
            <v>ELLICOTT 22</v>
          </cell>
          <cell r="F16" t="str">
            <v>EL PASO</v>
          </cell>
          <cell r="G16" t="str">
            <v>1</v>
          </cell>
          <cell r="H16" t="str">
            <v>New Ellicott Middle School</v>
          </cell>
          <cell r="I16" t="b">
            <v>0</v>
          </cell>
          <cell r="J16" t="b">
            <v>0</v>
          </cell>
          <cell r="K16" t="b">
            <v>0</v>
          </cell>
          <cell r="L16" t="b">
            <v>0</v>
          </cell>
          <cell r="M16" t="b">
            <v>0</v>
          </cell>
          <cell r="N16" t="b">
            <v>0</v>
          </cell>
          <cell r="O16" t="b">
            <v>0</v>
          </cell>
          <cell r="P16" t="b">
            <v>0</v>
          </cell>
          <cell r="Q16" t="b">
            <v>0</v>
          </cell>
          <cell r="R16" t="b">
            <v>0</v>
          </cell>
          <cell r="S16" t="b">
            <v>0</v>
          </cell>
          <cell r="T16" t="b">
            <v>1</v>
          </cell>
          <cell r="U16" t="b">
            <v>0</v>
          </cell>
          <cell r="V16" t="b">
            <v>0</v>
          </cell>
          <cell r="W16" t="b">
            <v>0</v>
          </cell>
          <cell r="X16" t="b">
            <v>0</v>
          </cell>
          <cell r="Y16" t="b">
            <v>0</v>
          </cell>
          <cell r="Z16" t="b">
            <v>1</v>
          </cell>
          <cell r="AA16" t="str">
            <v>Alt 1-Relocate Dist Admin to New School Facility</v>
          </cell>
          <cell r="AB16" t="str">
            <v>Ellicott Middle School</v>
          </cell>
          <cell r="AC16" t="str">
            <v>350 South Ellicott Highway, Ellicott, CO 80800</v>
          </cell>
          <cell r="AD16" t="b">
            <v>1</v>
          </cell>
          <cell r="AE16" t="b">
            <v>0</v>
          </cell>
          <cell r="AF16" t="b">
            <v>0</v>
          </cell>
          <cell r="AG16" t="b">
            <v>0</v>
          </cell>
          <cell r="AH16" t="b">
            <v>1</v>
          </cell>
          <cell r="AI16" t="b">
            <v>1</v>
          </cell>
          <cell r="AJ16" t="b">
            <v>0</v>
          </cell>
          <cell r="AK16" t="b">
            <v>0</v>
          </cell>
          <cell r="AL16" t="b">
            <v>0</v>
          </cell>
          <cell r="AM16" t="b">
            <v>0</v>
          </cell>
          <cell r="AN16" t="b">
            <v>0</v>
          </cell>
          <cell r="AO16" t="b">
            <v>0</v>
          </cell>
          <cell r="AP16" t="b">
            <v>0</v>
          </cell>
          <cell r="AQ16" t="b">
            <v>0</v>
          </cell>
          <cell r="AR16" t="b">
            <v>0</v>
          </cell>
          <cell r="AS16" t="b">
            <v>0</v>
          </cell>
          <cell r="AT16" t="b">
            <v>0</v>
          </cell>
          <cell r="AV16" t="str">
            <v>District</v>
          </cell>
          <cell r="AX16" t="str">
            <v>No</v>
          </cell>
          <cell r="AY16" t="str">
            <v>n/a</v>
          </cell>
          <cell r="BA16">
            <v>74466</v>
          </cell>
          <cell r="BJ16" t="b">
            <v>1</v>
          </cell>
          <cell r="BK16">
            <v>2004</v>
          </cell>
          <cell r="BL16">
            <v>3</v>
          </cell>
          <cell r="BN16" t="str">
            <v>Submitted Previously</v>
          </cell>
          <cell r="BO16" t="b">
            <v>0</v>
          </cell>
          <cell r="BP16" t="str">
            <v>0</v>
          </cell>
          <cell r="BQ16" t="b">
            <v>0</v>
          </cell>
          <cell r="BR16" t="b">
            <v>0</v>
          </cell>
          <cell r="BT16" t="str">
            <v>Lantz-Boggio Architects, P.C.</v>
          </cell>
          <cell r="BW16" t="str">
            <v>The items below are referenced with brackets [ ] to a specific section of the Capital Construction Assistance Public Schools Facility Construction Guidelines – 1 CCR 303(1)._x000D_
The project conforms to the PSFCG by the following:_x000D_
_x000D_
[3.1.] For a sound struct</v>
          </cell>
          <cell r="BX16" t="str">
            <v xml:space="preserve">The current middle school building requires approximately $120,000 per year to maintain its operation. Because of the efficiency expected to be built into a new middle school facility the resources required to maintain the new building are expected to be </v>
          </cell>
          <cell r="BY16" t="str">
            <v>$20,000.00</v>
          </cell>
          <cell r="BZ16">
            <v>13</v>
          </cell>
          <cell r="CA16">
            <v>13</v>
          </cell>
          <cell r="CB16">
            <v>0</v>
          </cell>
          <cell r="CC16">
            <v>4</v>
          </cell>
          <cell r="CD16">
            <v>0</v>
          </cell>
          <cell r="CE16" t="b">
            <v>1</v>
          </cell>
          <cell r="CF16" t="b">
            <v>1</v>
          </cell>
          <cell r="CG16" t="b">
            <v>1</v>
          </cell>
          <cell r="CH16" t="b">
            <v>1</v>
          </cell>
          <cell r="CI16" t="b">
            <v>1</v>
          </cell>
          <cell r="CJ16" t="b">
            <v>1</v>
          </cell>
          <cell r="CK16" t="b">
            <v>0</v>
          </cell>
          <cell r="CN16" t="str">
            <v>No</v>
          </cell>
          <cell r="CO16" t="str">
            <v>N/A</v>
          </cell>
          <cell r="CP16" t="str">
            <v>Yes</v>
          </cell>
          <cell r="CQ16" t="str">
            <v>No</v>
          </cell>
          <cell r="CR16" t="str">
            <v>Neither</v>
          </cell>
          <cell r="CS16" t="str">
            <v>N/A</v>
          </cell>
          <cell r="CT16">
            <v>15894205</v>
          </cell>
          <cell r="CU16">
            <v>2374996</v>
          </cell>
          <cell r="CV16">
            <v>18269201</v>
          </cell>
          <cell r="CW16" t="str">
            <v>Lease-Purchase</v>
          </cell>
          <cell r="CX16">
            <v>17399240</v>
          </cell>
          <cell r="CY16">
            <v>869962</v>
          </cell>
          <cell r="CZ16">
            <v>0</v>
          </cell>
          <cell r="DA16">
            <v>0</v>
          </cell>
          <cell r="DB16">
            <v>0</v>
          </cell>
          <cell r="DC16">
            <v>0</v>
          </cell>
          <cell r="DD16">
            <v>18269202</v>
          </cell>
          <cell r="DE16">
            <v>17399240</v>
          </cell>
          <cell r="DG16">
            <v>0</v>
          </cell>
          <cell r="DH16" t="str">
            <v>Ellicott School District 22 shall pursue the matching funds through a bond election.</v>
          </cell>
          <cell r="DI16" t="str">
            <v>Nov 2011</v>
          </cell>
          <cell r="DJ16">
            <v>233</v>
          </cell>
          <cell r="DK16">
            <v>55236</v>
          </cell>
          <cell r="DL16">
            <v>6</v>
          </cell>
          <cell r="DM16" t="str">
            <v>March 2012</v>
          </cell>
          <cell r="DN16" t="str">
            <v>July 2014</v>
          </cell>
          <cell r="DO16" t="str">
            <v>LKA Partners, Inc. assisted Ellicott School District in assembling the project costs. For the conceptual hard cost estimate LKA provided Nunn Construction Inc. with a conceptual site plan, utility plan, floor plans, space charts, narratives describing con</v>
          </cell>
          <cell r="DP16" t="str">
            <v>Every capital construction project is a struggle at this time for several reasons. The Ellicott School District has an assessed property value of only $29,585,100.00 dollars. The school district was able to gain the support of the community to build an el</v>
          </cell>
          <cell r="DQ16" t="str">
            <v>No</v>
          </cell>
          <cell r="DR16" t="b">
            <v>1</v>
          </cell>
          <cell r="DS16" t="b">
            <v>1</v>
          </cell>
          <cell r="DT16" t="b">
            <v>1</v>
          </cell>
          <cell r="DU16" t="b">
            <v>1</v>
          </cell>
          <cell r="DV16" t="b">
            <v>1</v>
          </cell>
          <cell r="DW16" t="b">
            <v>1</v>
          </cell>
          <cell r="DX16" t="b">
            <v>1</v>
          </cell>
          <cell r="DY16" t="b">
            <v>1</v>
          </cell>
          <cell r="DZ16" t="b">
            <v>1</v>
          </cell>
          <cell r="EA16" t="str">
            <v>Jim Strange</v>
          </cell>
          <cell r="EB16" t="str">
            <v>The LKA Partners, Inc.</v>
          </cell>
          <cell r="EC16" t="str">
            <v>719-473-8446</v>
          </cell>
          <cell r="ED16" t="str">
            <v>jimstrange@lkapartners.com</v>
          </cell>
          <cell r="EE16" t="str">
            <v>Terry Ebert</v>
          </cell>
          <cell r="EF16" t="str">
            <v>Todd Schainost, President</v>
          </cell>
          <cell r="EG16" t="str">
            <v>N/A</v>
          </cell>
          <cell r="EH16" t="str">
            <v>C</v>
          </cell>
          <cell r="EI16">
            <v>40604</v>
          </cell>
          <cell r="EJ16">
            <v>1.6178935185185199</v>
          </cell>
          <cell r="EK16" t="b">
            <v>1</v>
          </cell>
          <cell r="EL16" t="b">
            <v>1</v>
          </cell>
          <cell r="EM16" t="str">
            <v>N/A</v>
          </cell>
          <cell r="EN16" t="b">
            <v>1</v>
          </cell>
          <cell r="EP16" t="b">
            <v>0</v>
          </cell>
          <cell r="ES16">
            <v>0</v>
          </cell>
          <cell r="ET16">
            <v>0</v>
          </cell>
          <cell r="EU16">
            <v>0</v>
          </cell>
          <cell r="EV16">
            <v>0</v>
          </cell>
          <cell r="EW16">
            <v>0</v>
          </cell>
          <cell r="EX16">
            <v>0</v>
          </cell>
          <cell r="EY16">
            <v>0</v>
          </cell>
          <cell r="EZ16" t="str">
            <v>Ellicott School District 22 requested a matching contribution waiver as allowed by statute. However, per the non-award letter from CDE, dated August 13, 2010, the Capital Construction Assistance Board discussed the bonding capacity of the district and the</v>
          </cell>
          <cell r="FA16" t="b">
            <v>0</v>
          </cell>
          <cell r="FB16" t="str">
            <v>Deteriorated, substandard facilities distract from education and can be potentially hazardous. Conditions exist in the Ellicott Middle School and Preschool which make them unsafe, unhealthy and educationally unsuitable. The efforts to provide effective le</v>
          </cell>
          <cell r="FC16" t="str">
            <v>New Construction</v>
          </cell>
          <cell r="FF16">
            <v>0</v>
          </cell>
          <cell r="FG16">
            <v>0</v>
          </cell>
          <cell r="FH16">
            <v>0</v>
          </cell>
          <cell r="FI16">
            <v>0</v>
          </cell>
          <cell r="FJ16">
            <v>0</v>
          </cell>
        </row>
        <row r="17">
          <cell r="A17">
            <v>263</v>
          </cell>
          <cell r="B17">
            <v>5415</v>
          </cell>
          <cell r="C17" t="str">
            <v>2011-12</v>
          </cell>
          <cell r="D17" t="str">
            <v>Yes</v>
          </cell>
          <cell r="E17" t="str">
            <v>ROCKY MOUNTAIN DEAF SCHOOL</v>
          </cell>
          <cell r="F17" t="str">
            <v>JEFFERSON</v>
          </cell>
          <cell r="G17" t="str">
            <v>1</v>
          </cell>
          <cell r="H17" t="str">
            <v>Rocky Mountain Deaf School</v>
          </cell>
          <cell r="I17" t="b">
            <v>0</v>
          </cell>
          <cell r="J17" t="b">
            <v>0</v>
          </cell>
          <cell r="K17" t="b">
            <v>0</v>
          </cell>
          <cell r="L17" t="b">
            <v>0</v>
          </cell>
          <cell r="M17" t="b">
            <v>0</v>
          </cell>
          <cell r="N17" t="b">
            <v>0</v>
          </cell>
          <cell r="O17" t="b">
            <v>0</v>
          </cell>
          <cell r="P17" t="b">
            <v>0</v>
          </cell>
          <cell r="Q17" t="b">
            <v>0</v>
          </cell>
          <cell r="R17" t="b">
            <v>0</v>
          </cell>
          <cell r="S17" t="b">
            <v>0</v>
          </cell>
          <cell r="T17" t="b">
            <v>1</v>
          </cell>
          <cell r="U17" t="b">
            <v>0</v>
          </cell>
          <cell r="V17" t="b">
            <v>0</v>
          </cell>
          <cell r="W17" t="b">
            <v>0</v>
          </cell>
          <cell r="X17" t="b">
            <v>0</v>
          </cell>
          <cell r="Y17" t="b">
            <v>0</v>
          </cell>
          <cell r="Z17" t="b">
            <v>0</v>
          </cell>
          <cell r="AA17" t="str">
            <v>n/a</v>
          </cell>
          <cell r="AB17" t="str">
            <v>Rocky Mountain Deaf School</v>
          </cell>
          <cell r="AC17" t="str">
            <v>1921 Youngfield Street_x000D_
Golden, CO 80401</v>
          </cell>
          <cell r="AD17" t="b">
            <v>1</v>
          </cell>
          <cell r="AE17" t="b">
            <v>0</v>
          </cell>
          <cell r="AF17" t="b">
            <v>1</v>
          </cell>
          <cell r="AG17" t="b">
            <v>0</v>
          </cell>
          <cell r="AH17" t="b">
            <v>1</v>
          </cell>
          <cell r="AI17" t="b">
            <v>1</v>
          </cell>
          <cell r="AJ17" t="b">
            <v>1</v>
          </cell>
          <cell r="AK17" t="b">
            <v>0</v>
          </cell>
          <cell r="AL17" t="b">
            <v>1</v>
          </cell>
          <cell r="AM17" t="b">
            <v>1</v>
          </cell>
          <cell r="AN17" t="b">
            <v>0</v>
          </cell>
          <cell r="AO17" t="b">
            <v>0</v>
          </cell>
          <cell r="AP17" t="b">
            <v>0</v>
          </cell>
          <cell r="AQ17" t="b">
            <v>1</v>
          </cell>
          <cell r="AR17" t="b">
            <v>1</v>
          </cell>
          <cell r="AS17" t="b">
            <v>0</v>
          </cell>
          <cell r="AT17" t="b">
            <v>0</v>
          </cell>
          <cell r="AV17" t="str">
            <v>3rd Party</v>
          </cell>
          <cell r="AW17" t="str">
            <v>Leased space from and independant owner not chartering district</v>
          </cell>
          <cell r="AX17" t="str">
            <v>No</v>
          </cell>
          <cell r="AY17" t="str">
            <v>Reverts to Jefferson County School District</v>
          </cell>
          <cell r="BA17">
            <v>46107</v>
          </cell>
          <cell r="BJ17" t="b">
            <v>1</v>
          </cell>
          <cell r="BK17">
            <v>2009</v>
          </cell>
          <cell r="BL17">
            <v>5</v>
          </cell>
          <cell r="BN17" t="str">
            <v>Attached</v>
          </cell>
          <cell r="BO17" t="b">
            <v>0</v>
          </cell>
          <cell r="BP17" t="str">
            <v>0</v>
          </cell>
          <cell r="BQ17" t="b">
            <v>0</v>
          </cell>
          <cell r="BR17" t="b">
            <v>0</v>
          </cell>
          <cell r="BT17" t="str">
            <v>Jefferson County School District</v>
          </cell>
          <cell r="BW17" t="str">
            <v>This project will conform to the Public Schools Construction Guidelines, except where any conflicts might occur with the attached referenced "National Standards K-12 Education Facilities Design Guidelines for Deaf and Hard-of-Hearing Students" document by</v>
          </cell>
          <cell r="BX17" t="str">
            <v>RMDS will establish the Capital Repair and Replacement Fund initially as a line item in the overall project budget.  RMDS will build the fund in the following methods:_x000D_
_x000D_
1) RMDS will include a line item for capital repair and replacement in the annual bu</v>
          </cell>
          <cell r="BY17" t="str">
            <v>55,000.00; ($50,000 comes from the capital repair and replacement fund and $5,000 comes from capital construction)</v>
          </cell>
          <cell r="BZ17">
            <v>1.65</v>
          </cell>
          <cell r="CA17">
            <v>20</v>
          </cell>
          <cell r="CB17">
            <v>18.350000000000001</v>
          </cell>
          <cell r="CC17">
            <v>0</v>
          </cell>
          <cell r="CD17">
            <v>0</v>
          </cell>
          <cell r="CE17" t="b">
            <v>1</v>
          </cell>
          <cell r="CF17" t="b">
            <v>1</v>
          </cell>
          <cell r="CG17" t="b">
            <v>1</v>
          </cell>
          <cell r="CH17" t="b">
            <v>1</v>
          </cell>
          <cell r="CI17" t="b">
            <v>1</v>
          </cell>
          <cell r="CJ17" t="b">
            <v>1</v>
          </cell>
          <cell r="CK17" t="b">
            <v>1</v>
          </cell>
          <cell r="CL17" t="str">
            <v>Design facility to meet the needs of Deaf and hard of hearing students as outlined in the National Standard K-12 Educational Facilities Design Guidelines for Deaf and Hard of Hearing Students.</v>
          </cell>
          <cell r="CN17" t="str">
            <v>No</v>
          </cell>
          <cell r="CO17" t="str">
            <v>n/a</v>
          </cell>
          <cell r="CP17" t="str">
            <v>Yes</v>
          </cell>
          <cell r="CQ17" t="str">
            <v>No</v>
          </cell>
          <cell r="CR17" t="str">
            <v>Neither</v>
          </cell>
          <cell r="CS17" t="str">
            <v>n/a</v>
          </cell>
          <cell r="CT17">
            <v>13197041</v>
          </cell>
          <cell r="CU17">
            <v>221404</v>
          </cell>
          <cell r="CV17">
            <v>13418445</v>
          </cell>
          <cell r="CW17" t="str">
            <v>Lease-Purchase</v>
          </cell>
          <cell r="CX17">
            <v>12779472</v>
          </cell>
          <cell r="CY17">
            <v>638974</v>
          </cell>
          <cell r="CZ17">
            <v>0</v>
          </cell>
          <cell r="DA17">
            <v>0</v>
          </cell>
          <cell r="DB17">
            <v>0</v>
          </cell>
          <cell r="DC17">
            <v>0</v>
          </cell>
          <cell r="DD17">
            <v>13418446</v>
          </cell>
          <cell r="DE17">
            <v>12779472</v>
          </cell>
          <cell r="DG17">
            <v>0</v>
          </cell>
          <cell r="DH17" t="str">
            <v>Boettcher Foundation and Anschutz Foundation. See the narrative under line item V.</v>
          </cell>
          <cell r="DI17" t="str">
            <v>n/a</v>
          </cell>
          <cell r="DJ17">
            <v>277</v>
          </cell>
          <cell r="DK17">
            <v>127794</v>
          </cell>
          <cell r="DL17">
            <v>0</v>
          </cell>
          <cell r="DM17" t="str">
            <v>9/2012</v>
          </cell>
          <cell r="DN17" t="str">
            <v>8/2013</v>
          </cell>
          <cell r="DO17" t="str">
            <v>A front range contractor aided the design team in creating the cost estimate for the project.</v>
          </cell>
          <cell r="DP17" t="str">
            <v>An active Capital Campaign to raise the matching funds required for the BEST Grant began in the spring of 2009.  In May of 2009, Rocky Mountain Deaf School contracted with a consulting firm to design and coordinate a capital campaign._x000D_
_x000D_
Both RMDS and the</v>
          </cell>
          <cell r="DQ17" t="str">
            <v>No</v>
          </cell>
          <cell r="DR17" t="b">
            <v>1</v>
          </cell>
          <cell r="DS17" t="b">
            <v>1</v>
          </cell>
          <cell r="DT17" t="b">
            <v>1</v>
          </cell>
          <cell r="DU17" t="b">
            <v>1</v>
          </cell>
          <cell r="DV17" t="b">
            <v>1</v>
          </cell>
          <cell r="DW17" t="b">
            <v>1</v>
          </cell>
          <cell r="DX17" t="b">
            <v>1</v>
          </cell>
          <cell r="DY17" t="b">
            <v>1</v>
          </cell>
          <cell r="DZ17" t="b">
            <v>1</v>
          </cell>
          <cell r="EA17" t="str">
            <v>Nancy Bridenbaugh</v>
          </cell>
          <cell r="EC17" t="str">
            <v>303-984-5749</v>
          </cell>
          <cell r="ED17" t="str">
            <v>nancy@rmdeafschool.net</v>
          </cell>
          <cell r="EE17" t="str">
            <v>Cindy Stevenson</v>
          </cell>
          <cell r="EF17" t="str">
            <v>Jefferson County School Board</v>
          </cell>
          <cell r="EG17" t="str">
            <v>Nancy Bridenbaugh</v>
          </cell>
          <cell r="EH17" t="str">
            <v>C</v>
          </cell>
          <cell r="EI17">
            <v>40599</v>
          </cell>
          <cell r="EJ17">
            <v>1.64513888888889</v>
          </cell>
          <cell r="EK17" t="b">
            <v>0</v>
          </cell>
          <cell r="EL17" t="b">
            <v>1</v>
          </cell>
          <cell r="EM17" t="str">
            <v>Yes</v>
          </cell>
          <cell r="EN17" t="b">
            <v>1</v>
          </cell>
          <cell r="EP17" t="b">
            <v>0</v>
          </cell>
          <cell r="ES17">
            <v>0</v>
          </cell>
          <cell r="ET17">
            <v>0</v>
          </cell>
          <cell r="EU17">
            <v>0</v>
          </cell>
          <cell r="EV17">
            <v>0</v>
          </cell>
          <cell r="EW17">
            <v>0</v>
          </cell>
          <cell r="EX17">
            <v>0</v>
          </cell>
          <cell r="EY17">
            <v>0</v>
          </cell>
          <cell r="EZ17" t="str">
            <v>The BEST Board recomends that we re-apply with a facility which more appropriately reflects the current student population.</v>
          </cell>
          <cell r="FA17" t="b">
            <v>1</v>
          </cell>
          <cell r="FB17" t="str">
            <v>We have revised our application in the following ways to address the requests of the board from the 2010 application process:_x000D_
- Our proposed school size is considerably reduced.  We understand that our last application was too large given our present sch</v>
          </cell>
          <cell r="FC17" t="str">
            <v>New Construction</v>
          </cell>
          <cell r="FF17">
            <v>0</v>
          </cell>
          <cell r="FG17">
            <v>0</v>
          </cell>
          <cell r="FH17">
            <v>0</v>
          </cell>
          <cell r="FI17">
            <v>0</v>
          </cell>
          <cell r="FJ17">
            <v>0</v>
          </cell>
        </row>
        <row r="18">
          <cell r="A18">
            <v>264</v>
          </cell>
          <cell r="B18">
            <v>1510</v>
          </cell>
          <cell r="C18" t="str">
            <v>2011-12</v>
          </cell>
          <cell r="D18" t="str">
            <v>No</v>
          </cell>
          <cell r="E18" t="str">
            <v>LAKE R-1</v>
          </cell>
          <cell r="F18" t="str">
            <v>LAKE</v>
          </cell>
          <cell r="G18" t="str">
            <v>1</v>
          </cell>
          <cell r="H18" t="str">
            <v>Lake County Schools: District Wide Comprehensive Plan--High School</v>
          </cell>
          <cell r="I18" t="b">
            <v>0</v>
          </cell>
          <cell r="J18" t="b">
            <v>0</v>
          </cell>
          <cell r="K18" t="b">
            <v>0</v>
          </cell>
          <cell r="L18" t="b">
            <v>0</v>
          </cell>
          <cell r="M18" t="b">
            <v>0</v>
          </cell>
          <cell r="N18" t="b">
            <v>0</v>
          </cell>
          <cell r="O18" t="b">
            <v>0</v>
          </cell>
          <cell r="P18" t="b">
            <v>0</v>
          </cell>
          <cell r="Q18" t="b">
            <v>0</v>
          </cell>
          <cell r="R18" t="b">
            <v>1</v>
          </cell>
          <cell r="S18" t="b">
            <v>0</v>
          </cell>
          <cell r="T18" t="b">
            <v>0</v>
          </cell>
          <cell r="U18" t="b">
            <v>0</v>
          </cell>
          <cell r="V18" t="b">
            <v>0</v>
          </cell>
          <cell r="W18" t="b">
            <v>0</v>
          </cell>
          <cell r="X18" t="b">
            <v>0</v>
          </cell>
          <cell r="Y18" t="b">
            <v>0</v>
          </cell>
          <cell r="Z18" t="b">
            <v>0</v>
          </cell>
          <cell r="AA18" t="str">
            <v>N/A</v>
          </cell>
          <cell r="AB18" t="str">
            <v>Lake County High School</v>
          </cell>
          <cell r="AC18" t="str">
            <v>1000 West 4th Street_x000D_
Leadville, Colorado 80461</v>
          </cell>
          <cell r="AD18" t="b">
            <v>0</v>
          </cell>
          <cell r="AE18" t="b">
            <v>0</v>
          </cell>
          <cell r="AF18" t="b">
            <v>0</v>
          </cell>
          <cell r="AG18" t="b">
            <v>0</v>
          </cell>
          <cell r="AH18" t="b">
            <v>0</v>
          </cell>
          <cell r="AI18" t="b">
            <v>0</v>
          </cell>
          <cell r="AJ18" t="b">
            <v>1</v>
          </cell>
          <cell r="AK18" t="b">
            <v>0</v>
          </cell>
          <cell r="AL18" t="b">
            <v>0</v>
          </cell>
          <cell r="AM18" t="b">
            <v>0</v>
          </cell>
          <cell r="AN18" t="b">
            <v>0</v>
          </cell>
          <cell r="AO18" t="b">
            <v>0</v>
          </cell>
          <cell r="AP18" t="b">
            <v>0</v>
          </cell>
          <cell r="AQ18" t="b">
            <v>0</v>
          </cell>
          <cell r="AR18" t="b">
            <v>0</v>
          </cell>
          <cell r="AS18" t="b">
            <v>0</v>
          </cell>
          <cell r="AT18" t="b">
            <v>0</v>
          </cell>
          <cell r="AV18" t="str">
            <v>District</v>
          </cell>
          <cell r="AX18" t="str">
            <v>No</v>
          </cell>
          <cell r="AY18" t="str">
            <v>NA</v>
          </cell>
          <cell r="BA18">
            <v>130224</v>
          </cell>
          <cell r="BJ18" t="b">
            <v>1</v>
          </cell>
          <cell r="BK18">
            <v>2011</v>
          </cell>
          <cell r="BL18">
            <v>5</v>
          </cell>
          <cell r="BN18" t="str">
            <v>Attached</v>
          </cell>
          <cell r="BO18" t="b">
            <v>0</v>
          </cell>
          <cell r="BP18" t="str">
            <v>0</v>
          </cell>
          <cell r="BQ18" t="b">
            <v>0</v>
          </cell>
          <cell r="BR18" t="b">
            <v>0</v>
          </cell>
          <cell r="BT18" t="str">
            <v>DLR Group</v>
          </cell>
          <cell r="BW18" t="str">
            <v>The projects will conform to the Public Schools Construction Guidelines for the addition of the 7th and 8th grade wing as well as the other items listed in the solution section._x000D_
  They will all conform to the guidelines. The items will include upgraded h</v>
          </cell>
          <cell r="BX18" t="str">
            <v>Annually, our district sets aside approximately $250,000 for capital reserve.  We continue to have a reserve to help maintain the buildings and maximize the life of the project.  In order to comply with the renewal fund, the district will keep increased t</v>
          </cell>
          <cell r="BY18" t="str">
            <v>100,000.00</v>
          </cell>
          <cell r="BZ18">
            <v>44</v>
          </cell>
          <cell r="CA18">
            <v>44</v>
          </cell>
          <cell r="CB18">
            <v>0</v>
          </cell>
          <cell r="CC18">
            <v>4</v>
          </cell>
          <cell r="CD18">
            <v>0</v>
          </cell>
          <cell r="CE18" t="b">
            <v>1</v>
          </cell>
          <cell r="CF18" t="b">
            <v>1</v>
          </cell>
          <cell r="CG18" t="b">
            <v>1</v>
          </cell>
          <cell r="CH18" t="b">
            <v>1</v>
          </cell>
          <cell r="CI18" t="b">
            <v>1</v>
          </cell>
          <cell r="CJ18" t="b">
            <v>1</v>
          </cell>
          <cell r="CK18" t="b">
            <v>1</v>
          </cell>
          <cell r="CL18" t="str">
            <v>N/A</v>
          </cell>
          <cell r="CN18" t="str">
            <v>No</v>
          </cell>
          <cell r="CO18" t="str">
            <v>N/A</v>
          </cell>
          <cell r="CP18" t="str">
            <v>Yes</v>
          </cell>
          <cell r="CQ18" t="str">
            <v>No</v>
          </cell>
          <cell r="CR18" t="str">
            <v>Neither</v>
          </cell>
          <cell r="CS18" t="str">
            <v>Not a result of a funding request</v>
          </cell>
          <cell r="CT18">
            <v>15290830</v>
          </cell>
          <cell r="CU18">
            <v>12014223</v>
          </cell>
          <cell r="CV18">
            <v>27305053</v>
          </cell>
          <cell r="CW18" t="str">
            <v>Lease-Purchase</v>
          </cell>
          <cell r="CX18">
            <v>24822776</v>
          </cell>
          <cell r="CY18">
            <v>2482278</v>
          </cell>
          <cell r="CZ18">
            <v>0</v>
          </cell>
          <cell r="DA18">
            <v>0</v>
          </cell>
          <cell r="DB18">
            <v>0</v>
          </cell>
          <cell r="DC18">
            <v>0</v>
          </cell>
          <cell r="DD18">
            <v>27305054</v>
          </cell>
          <cell r="DE18">
            <v>24822776</v>
          </cell>
          <cell r="DG18">
            <v>0</v>
          </cell>
          <cell r="DH18" t="str">
            <v>The match will come from a Bond to be on the November 2011 ballot to our local voters.</v>
          </cell>
          <cell r="DI18" t="str">
            <v>2011</v>
          </cell>
          <cell r="DJ18">
            <v>190</v>
          </cell>
          <cell r="DK18">
            <v>53962</v>
          </cell>
          <cell r="DL18">
            <v>3</v>
          </cell>
          <cell r="DM18" t="str">
            <v>June 2012</v>
          </cell>
          <cell r="DN18" t="str">
            <v>June 2013</v>
          </cell>
          <cell r="DO18" t="str">
            <v>The district consulted with DLR group for planning, cost breakdown with this and all phases.</v>
          </cell>
          <cell r="DP18" t="str">
            <v>The district has consulted with Freeport McMoran (Climax) and will be applying for a community grant.</v>
          </cell>
          <cell r="DQ18" t="str">
            <v>No</v>
          </cell>
          <cell r="DR18" t="b">
            <v>1</v>
          </cell>
          <cell r="DS18" t="b">
            <v>1</v>
          </cell>
          <cell r="DT18" t="b">
            <v>1</v>
          </cell>
          <cell r="DU18" t="b">
            <v>1</v>
          </cell>
          <cell r="DV18" t="b">
            <v>1</v>
          </cell>
          <cell r="DW18" t="b">
            <v>1</v>
          </cell>
          <cell r="DX18" t="b">
            <v>1</v>
          </cell>
          <cell r="DY18" t="b">
            <v>1</v>
          </cell>
          <cell r="DZ18" t="b">
            <v>1</v>
          </cell>
          <cell r="EA18" t="str">
            <v>Bette Kokenes</v>
          </cell>
          <cell r="EB18" t="str">
            <v>DLR Group Assisted</v>
          </cell>
          <cell r="EC18" t="str">
            <v>719-486-6810</v>
          </cell>
          <cell r="ED18" t="str">
            <v>bkokenes@lakecountyschools.net</v>
          </cell>
          <cell r="EE18" t="str">
            <v>Bette Kokenes</v>
          </cell>
          <cell r="EF18" t="str">
            <v>Keith Moffett, Vice Chairperson</v>
          </cell>
          <cell r="EH18" t="str">
            <v>C</v>
          </cell>
          <cell r="EI18">
            <v>40602</v>
          </cell>
          <cell r="EJ18">
            <v>1.9058912037036999</v>
          </cell>
          <cell r="EK18" t="b">
            <v>1</v>
          </cell>
          <cell r="EL18" t="b">
            <v>1</v>
          </cell>
          <cell r="EM18" t="str">
            <v>N/A</v>
          </cell>
          <cell r="EN18" t="b">
            <v>1</v>
          </cell>
          <cell r="EP18" t="b">
            <v>0</v>
          </cell>
          <cell r="ES18">
            <v>0</v>
          </cell>
          <cell r="ET18">
            <v>0</v>
          </cell>
          <cell r="EU18">
            <v>0</v>
          </cell>
          <cell r="EV18">
            <v>0</v>
          </cell>
          <cell r="EW18">
            <v>0</v>
          </cell>
          <cell r="EX18">
            <v>0</v>
          </cell>
          <cell r="EY18">
            <v>0</v>
          </cell>
          <cell r="FA18" t="b">
            <v>0</v>
          </cell>
          <cell r="FB18" t="str">
            <v>High School Renovation_x000D_
The Master Plan indicates that though many of the facilities have deficiencies and needs for maintenance and modernization; there is still useful life in the buildings. Although renovating the existing school facilities will be a c</v>
          </cell>
          <cell r="FC18" t="str">
            <v>Renovation</v>
          </cell>
          <cell r="FF18">
            <v>0</v>
          </cell>
          <cell r="FG18">
            <v>0</v>
          </cell>
          <cell r="FH18">
            <v>0</v>
          </cell>
          <cell r="FI18">
            <v>0</v>
          </cell>
          <cell r="FJ18">
            <v>0</v>
          </cell>
        </row>
        <row r="19">
          <cell r="A19">
            <v>265</v>
          </cell>
          <cell r="B19">
            <v>1510</v>
          </cell>
          <cell r="C19" t="str">
            <v>2011-12</v>
          </cell>
          <cell r="D19" t="str">
            <v>No</v>
          </cell>
          <cell r="E19" t="str">
            <v>LAKE R-1</v>
          </cell>
          <cell r="F19" t="str">
            <v>LAKE</v>
          </cell>
          <cell r="G19" t="str">
            <v>3</v>
          </cell>
          <cell r="H19" t="str">
            <v>Lake County Schools: District Wide Comprehensive Plan--Grades 1-6</v>
          </cell>
          <cell r="I19" t="b">
            <v>0</v>
          </cell>
          <cell r="J19" t="b">
            <v>0</v>
          </cell>
          <cell r="K19" t="b">
            <v>0</v>
          </cell>
          <cell r="L19" t="b">
            <v>0</v>
          </cell>
          <cell r="M19" t="b">
            <v>0</v>
          </cell>
          <cell r="N19" t="b">
            <v>0</v>
          </cell>
          <cell r="O19" t="b">
            <v>0</v>
          </cell>
          <cell r="P19" t="b">
            <v>0</v>
          </cell>
          <cell r="Q19" t="b">
            <v>0</v>
          </cell>
          <cell r="R19" t="b">
            <v>1</v>
          </cell>
          <cell r="S19" t="b">
            <v>0</v>
          </cell>
          <cell r="T19" t="b">
            <v>0</v>
          </cell>
          <cell r="U19" t="b">
            <v>0</v>
          </cell>
          <cell r="V19" t="b">
            <v>0</v>
          </cell>
          <cell r="W19" t="b">
            <v>0</v>
          </cell>
          <cell r="X19" t="b">
            <v>0</v>
          </cell>
          <cell r="Y19" t="b">
            <v>0</v>
          </cell>
          <cell r="Z19" t="b">
            <v>0</v>
          </cell>
          <cell r="AB19" t="str">
            <v>Lake County Middle School</v>
          </cell>
          <cell r="AC19" t="str">
            <v>1000 West 6th Street_x000D_
Leadville, Colorado  80461</v>
          </cell>
          <cell r="AD19" t="b">
            <v>0</v>
          </cell>
          <cell r="AE19" t="b">
            <v>0</v>
          </cell>
          <cell r="AF19" t="b">
            <v>1</v>
          </cell>
          <cell r="AG19" t="b">
            <v>0</v>
          </cell>
          <cell r="AH19" t="b">
            <v>0</v>
          </cell>
          <cell r="AI19" t="b">
            <v>0</v>
          </cell>
          <cell r="AJ19" t="b">
            <v>0</v>
          </cell>
          <cell r="AK19" t="b">
            <v>0</v>
          </cell>
          <cell r="AL19" t="b">
            <v>0</v>
          </cell>
          <cell r="AM19" t="b">
            <v>0</v>
          </cell>
          <cell r="AN19" t="b">
            <v>0</v>
          </cell>
          <cell r="AO19" t="b">
            <v>0</v>
          </cell>
          <cell r="AP19" t="b">
            <v>0</v>
          </cell>
          <cell r="AQ19" t="b">
            <v>0</v>
          </cell>
          <cell r="AR19" t="b">
            <v>0</v>
          </cell>
          <cell r="AS19" t="b">
            <v>0</v>
          </cell>
          <cell r="AT19" t="b">
            <v>0</v>
          </cell>
          <cell r="AV19" t="str">
            <v>District</v>
          </cell>
          <cell r="AX19" t="str">
            <v>No</v>
          </cell>
          <cell r="AY19" t="str">
            <v>NA</v>
          </cell>
          <cell r="BA19">
            <v>142616</v>
          </cell>
          <cell r="BJ19" t="b">
            <v>1</v>
          </cell>
          <cell r="BK19">
            <v>2011</v>
          </cell>
          <cell r="BL19">
            <v>5</v>
          </cell>
          <cell r="BN19" t="str">
            <v>Attached</v>
          </cell>
          <cell r="BO19" t="b">
            <v>0</v>
          </cell>
          <cell r="BP19" t="str">
            <v>0</v>
          </cell>
          <cell r="BQ19" t="b">
            <v>0</v>
          </cell>
          <cell r="BR19" t="b">
            <v>0</v>
          </cell>
          <cell r="BT19" t="str">
            <v>DLR Group</v>
          </cell>
          <cell r="BW19" t="str">
            <v xml:space="preserve">They will all conform to the guidelines. The items will include upgraded heating and ventilation, security systems in place, sidewalks replaced and made compliant and safe._x000D_
Guidelines 1.2.1 include health and safety issues mentioned in the deficienies._x000D_
</v>
          </cell>
          <cell r="BX19" t="str">
            <v>The Lake County School District has set aside approximately $250,000 per year for maintenance and capital reserve issues. We will continue to do this in order to receive the maximum life out of the upcoming projects and facility. We take pride in maintain</v>
          </cell>
          <cell r="BY19" t="str">
            <v>0</v>
          </cell>
          <cell r="BZ19">
            <v>44</v>
          </cell>
          <cell r="CA19">
            <v>44</v>
          </cell>
          <cell r="CB19">
            <v>0</v>
          </cell>
          <cell r="CC19">
            <v>4</v>
          </cell>
          <cell r="CD19">
            <v>0</v>
          </cell>
          <cell r="CE19" t="b">
            <v>1</v>
          </cell>
          <cell r="CF19" t="b">
            <v>1</v>
          </cell>
          <cell r="CG19" t="b">
            <v>1</v>
          </cell>
          <cell r="CH19" t="b">
            <v>0</v>
          </cell>
          <cell r="CI19" t="b">
            <v>0</v>
          </cell>
          <cell r="CJ19" t="b">
            <v>0</v>
          </cell>
          <cell r="CK19" t="b">
            <v>0</v>
          </cell>
          <cell r="CL19" t="str">
            <v>NA</v>
          </cell>
          <cell r="CN19" t="str">
            <v>No</v>
          </cell>
          <cell r="CO19" t="str">
            <v>NA</v>
          </cell>
          <cell r="CP19" t="str">
            <v>Yes</v>
          </cell>
          <cell r="CQ19" t="str">
            <v>No</v>
          </cell>
          <cell r="CS19" t="str">
            <v>NA</v>
          </cell>
          <cell r="CT19">
            <v>426764</v>
          </cell>
          <cell r="CU19">
            <v>335315</v>
          </cell>
          <cell r="CV19">
            <v>762079</v>
          </cell>
          <cell r="CW19" t="str">
            <v>Cash</v>
          </cell>
          <cell r="CX19">
            <v>692800</v>
          </cell>
          <cell r="CY19">
            <v>69280</v>
          </cell>
          <cell r="CZ19">
            <v>0</v>
          </cell>
          <cell r="DA19">
            <v>0</v>
          </cell>
          <cell r="DB19">
            <v>0</v>
          </cell>
          <cell r="DC19">
            <v>0</v>
          </cell>
          <cell r="DD19">
            <v>762080</v>
          </cell>
          <cell r="DE19">
            <v>692800</v>
          </cell>
          <cell r="DG19">
            <v>0</v>
          </cell>
          <cell r="DH19" t="str">
            <v>Bond Election</v>
          </cell>
          <cell r="DI19" t="str">
            <v>2011</v>
          </cell>
          <cell r="DJ19">
            <v>6</v>
          </cell>
          <cell r="DK19">
            <v>1385</v>
          </cell>
          <cell r="DL19">
            <v>3</v>
          </cell>
          <cell r="DM19" t="str">
            <v>June 2013</v>
          </cell>
          <cell r="DN19" t="str">
            <v>August 2013</v>
          </cell>
          <cell r="DO19" t="str">
            <v>Consulted with DLR Group</v>
          </cell>
          <cell r="DP19" t="str">
            <v>Continuing to investigate other grants for matches or assistance</v>
          </cell>
          <cell r="DQ19" t="str">
            <v>No</v>
          </cell>
          <cell r="DR19" t="b">
            <v>1</v>
          </cell>
          <cell r="DS19" t="b">
            <v>1</v>
          </cell>
          <cell r="DT19" t="b">
            <v>1</v>
          </cell>
          <cell r="DU19" t="b">
            <v>1</v>
          </cell>
          <cell r="DV19" t="b">
            <v>1</v>
          </cell>
          <cell r="DW19" t="b">
            <v>1</v>
          </cell>
          <cell r="DX19" t="b">
            <v>1</v>
          </cell>
          <cell r="DY19" t="b">
            <v>1</v>
          </cell>
          <cell r="DZ19" t="b">
            <v>1</v>
          </cell>
          <cell r="EA19" t="str">
            <v>Bette Kokenes</v>
          </cell>
          <cell r="EB19" t="str">
            <v>Assisted by DLR Group</v>
          </cell>
          <cell r="EC19" t="str">
            <v>719-486-6810</v>
          </cell>
          <cell r="ED19" t="str">
            <v>bkokenes@lakecountyschools.net</v>
          </cell>
          <cell r="EE19" t="str">
            <v>Bette Kokenes</v>
          </cell>
          <cell r="EF19" t="str">
            <v>Keith Moffett, Board Vice Chairperson</v>
          </cell>
          <cell r="EH19" t="str">
            <v>C</v>
          </cell>
          <cell r="EI19">
            <v>40603</v>
          </cell>
          <cell r="EJ19">
            <v>1.73986111111111</v>
          </cell>
          <cell r="EK19" t="b">
            <v>1</v>
          </cell>
          <cell r="EL19" t="b">
            <v>1</v>
          </cell>
          <cell r="EM19" t="str">
            <v>N/A</v>
          </cell>
          <cell r="EN19" t="b">
            <v>1</v>
          </cell>
          <cell r="EP19" t="b">
            <v>0</v>
          </cell>
          <cell r="ES19">
            <v>0</v>
          </cell>
          <cell r="ET19">
            <v>0</v>
          </cell>
          <cell r="EU19">
            <v>0</v>
          </cell>
          <cell r="EV19">
            <v>0</v>
          </cell>
          <cell r="EW19">
            <v>0</v>
          </cell>
          <cell r="EX19">
            <v>0</v>
          </cell>
          <cell r="EY19">
            <v>0</v>
          </cell>
          <cell r="FA19" t="b">
            <v>0</v>
          </cell>
          <cell r="FB19" t="str">
            <v>Middle School Reconfiguration_x000D_
Part 3 of District Comprehensive Planning_x000D_
Lake County Middle School currently houses Grades 5-8 as a middle school with core curriculum, music, physical education, special education and technology programming. The middle sc</v>
          </cell>
          <cell r="FC19" t="str">
            <v>Renovation</v>
          </cell>
          <cell r="FF19">
            <v>0</v>
          </cell>
          <cell r="FG19">
            <v>0</v>
          </cell>
          <cell r="FH19">
            <v>0</v>
          </cell>
          <cell r="FI19">
            <v>0</v>
          </cell>
          <cell r="FJ19">
            <v>0</v>
          </cell>
        </row>
        <row r="20">
          <cell r="A20">
            <v>266</v>
          </cell>
          <cell r="B20">
            <v>3050</v>
          </cell>
          <cell r="C20" t="str">
            <v>2011-12</v>
          </cell>
          <cell r="D20" t="str">
            <v>Yes</v>
          </cell>
          <cell r="E20" t="str">
            <v>OTIS R-3</v>
          </cell>
          <cell r="F20" t="str">
            <v>WASHINGTON</v>
          </cell>
          <cell r="G20" t="str">
            <v>1</v>
          </cell>
          <cell r="H20" t="str">
            <v>Otis School District R-3</v>
          </cell>
          <cell r="I20" t="b">
            <v>1</v>
          </cell>
          <cell r="J20" t="b">
            <v>1</v>
          </cell>
          <cell r="K20" t="b">
            <v>0</v>
          </cell>
          <cell r="L20" t="b">
            <v>0</v>
          </cell>
          <cell r="M20" t="b">
            <v>0</v>
          </cell>
          <cell r="N20" t="b">
            <v>0</v>
          </cell>
          <cell r="O20" t="b">
            <v>0</v>
          </cell>
          <cell r="P20" t="b">
            <v>1</v>
          </cell>
          <cell r="Q20" t="b">
            <v>0</v>
          </cell>
          <cell r="R20" t="b">
            <v>1</v>
          </cell>
          <cell r="S20" t="b">
            <v>0</v>
          </cell>
          <cell r="T20" t="b">
            <v>0</v>
          </cell>
          <cell r="U20" t="b">
            <v>1</v>
          </cell>
          <cell r="V20" t="b">
            <v>1</v>
          </cell>
          <cell r="W20" t="b">
            <v>0</v>
          </cell>
          <cell r="X20" t="b">
            <v>0</v>
          </cell>
          <cell r="Y20" t="b">
            <v>0</v>
          </cell>
          <cell r="Z20" t="b">
            <v>0</v>
          </cell>
          <cell r="AA20" t="str">
            <v>N/A</v>
          </cell>
          <cell r="AB20" t="str">
            <v>Otis School District R-3</v>
          </cell>
          <cell r="AC20" t="str">
            <v>518 Dungan Street_x000D_
Otis, CO 80473</v>
          </cell>
          <cell r="AD20" t="b">
            <v>1</v>
          </cell>
          <cell r="AE20" t="b">
            <v>0</v>
          </cell>
          <cell r="AF20" t="b">
            <v>1</v>
          </cell>
          <cell r="AG20" t="b">
            <v>1</v>
          </cell>
          <cell r="AH20" t="b">
            <v>1</v>
          </cell>
          <cell r="AI20" t="b">
            <v>1</v>
          </cell>
          <cell r="AJ20" t="b">
            <v>1</v>
          </cell>
          <cell r="AK20" t="b">
            <v>1</v>
          </cell>
          <cell r="AL20" t="b">
            <v>1</v>
          </cell>
          <cell r="AM20" t="b">
            <v>1</v>
          </cell>
          <cell r="AN20" t="b">
            <v>0</v>
          </cell>
          <cell r="AO20" t="b">
            <v>1</v>
          </cell>
          <cell r="AP20" t="b">
            <v>0</v>
          </cell>
          <cell r="AQ20" t="b">
            <v>1</v>
          </cell>
          <cell r="AR20" t="b">
            <v>1</v>
          </cell>
          <cell r="AS20" t="b">
            <v>1</v>
          </cell>
          <cell r="AT20" t="b">
            <v>1</v>
          </cell>
          <cell r="AU20" t="str">
            <v>Transportation, Maintenance, Athletic</v>
          </cell>
          <cell r="AV20" t="str">
            <v>District</v>
          </cell>
          <cell r="AX20" t="str">
            <v>No</v>
          </cell>
          <cell r="AY20" t="str">
            <v>N/A</v>
          </cell>
          <cell r="BA20">
            <v>94436</v>
          </cell>
          <cell r="BJ20" t="b">
            <v>1</v>
          </cell>
          <cell r="BK20">
            <v>2011</v>
          </cell>
          <cell r="BL20">
            <v>5</v>
          </cell>
          <cell r="BN20" t="str">
            <v>Attached</v>
          </cell>
          <cell r="BO20" t="b">
            <v>0</v>
          </cell>
          <cell r="BP20" t="str">
            <v>0</v>
          </cell>
          <cell r="BQ20" t="b">
            <v>0</v>
          </cell>
          <cell r="BR20" t="b">
            <v>0</v>
          </cell>
          <cell r="BT20" t="str">
            <v>LKA Partners Incorporated</v>
          </cell>
          <cell r="BW20" t="str">
            <v>The District's Master Plan Architect, Owner Representative/Grant Writer and the BEST Application Committee (BAC) at Otis School District have reviewed the Colorado Public Schools Facility Construction Guidelines.  The Master Plan and the BEST Grant Applic</v>
          </cell>
          <cell r="BX20" t="str">
            <v>When these new facilities/renovations are built/completed and ready for the Otis School District to assume responsibility for these facilities, the District will ensure that they are properly maintained.  The District maintenance staff will maintain the n</v>
          </cell>
          <cell r="BY20" t="str">
            <v>$30,000</v>
          </cell>
          <cell r="BZ20">
            <v>10</v>
          </cell>
          <cell r="CA20">
            <v>48</v>
          </cell>
          <cell r="CB20">
            <v>38</v>
          </cell>
          <cell r="CC20">
            <v>0</v>
          </cell>
          <cell r="CD20">
            <v>0</v>
          </cell>
          <cell r="CE20" t="b">
            <v>1</v>
          </cell>
          <cell r="CF20" t="b">
            <v>0</v>
          </cell>
          <cell r="CG20" t="b">
            <v>0</v>
          </cell>
          <cell r="CH20" t="b">
            <v>1</v>
          </cell>
          <cell r="CI20" t="b">
            <v>1</v>
          </cell>
          <cell r="CJ20" t="b">
            <v>1</v>
          </cell>
          <cell r="CK20" t="b">
            <v>0</v>
          </cell>
          <cell r="CL20" t="str">
            <v>N/A</v>
          </cell>
          <cell r="CN20" t="str">
            <v>No</v>
          </cell>
          <cell r="CO20" t="str">
            <v>N/A</v>
          </cell>
          <cell r="CP20" t="str">
            <v>Yes</v>
          </cell>
          <cell r="CQ20" t="str">
            <v>No</v>
          </cell>
          <cell r="CR20" t="str">
            <v>Neither</v>
          </cell>
          <cell r="CS20" t="str">
            <v>N/A</v>
          </cell>
          <cell r="CT20">
            <v>21848124</v>
          </cell>
          <cell r="CU20">
            <v>2427569</v>
          </cell>
          <cell r="CV20">
            <v>24275693</v>
          </cell>
          <cell r="CW20" t="str">
            <v>Lease-Purchase</v>
          </cell>
          <cell r="CX20">
            <v>22068813</v>
          </cell>
          <cell r="CY20">
            <v>2206881</v>
          </cell>
          <cell r="CZ20">
            <v>0</v>
          </cell>
          <cell r="DA20">
            <v>0</v>
          </cell>
          <cell r="DB20">
            <v>0</v>
          </cell>
          <cell r="DC20">
            <v>0</v>
          </cell>
          <cell r="DD20">
            <v>24275694</v>
          </cell>
          <cell r="DE20">
            <v>22068813</v>
          </cell>
          <cell r="DG20">
            <v>0</v>
          </cell>
          <cell r="DH20" t="str">
            <v>The District will support a bond election on November 8, 2011</v>
          </cell>
          <cell r="DI20" t="str">
            <v>11.8.11</v>
          </cell>
          <cell r="DJ20">
            <v>233</v>
          </cell>
          <cell r="DK20">
            <v>104098</v>
          </cell>
          <cell r="DL20">
            <v>6</v>
          </cell>
          <cell r="DM20" t="str">
            <v>12/19/11</v>
          </cell>
          <cell r="DN20" t="str">
            <v>9/16/13</v>
          </cell>
          <cell r="DO20" t="str">
            <v>The BEST Application Committee (BAC) of the Otis School District worked with their Grant Writer/Owner's Representative (Catalyst Planning Group), as well as their Master Planner (LKA Architects)to construct the pricing for this project.  Careful considera</v>
          </cell>
          <cell r="DP20" t="str">
            <v xml:space="preserve">Detailed discussions with the Town of Otis, the Otis School District Administration, the Otis School Board, the BEST Application Committee (BAC), the Colorado Department of Education (Scott Newell), the Colorado Historical Society (Dan Corson) and George </v>
          </cell>
          <cell r="DQ20" t="str">
            <v>No</v>
          </cell>
          <cell r="DR20" t="b">
            <v>1</v>
          </cell>
          <cell r="DS20" t="b">
            <v>1</v>
          </cell>
          <cell r="DT20" t="b">
            <v>1</v>
          </cell>
          <cell r="DU20" t="b">
            <v>1</v>
          </cell>
          <cell r="DV20" t="b">
            <v>1</v>
          </cell>
          <cell r="DW20" t="b">
            <v>1</v>
          </cell>
          <cell r="DX20" t="b">
            <v>1</v>
          </cell>
          <cell r="DY20" t="b">
            <v>1</v>
          </cell>
          <cell r="DZ20" t="b">
            <v>1</v>
          </cell>
          <cell r="EA20" t="str">
            <v>Megan Walsh</v>
          </cell>
          <cell r="EB20" t="str">
            <v>Catalyst Planning Group, LLC</v>
          </cell>
          <cell r="EC20" t="str">
            <v>303-282-8162</v>
          </cell>
          <cell r="ED20" t="str">
            <v>megan@catalystplanninggroup.com</v>
          </cell>
          <cell r="EE20" t="str">
            <v>Jeff Durbin</v>
          </cell>
          <cell r="EF20" t="str">
            <v>Dan Keim</v>
          </cell>
          <cell r="EH20" t="str">
            <v>C</v>
          </cell>
          <cell r="EI20">
            <v>40586</v>
          </cell>
          <cell r="EJ20">
            <v>1.4484606481481499</v>
          </cell>
          <cell r="EK20" t="b">
            <v>0</v>
          </cell>
          <cell r="EL20" t="b">
            <v>1</v>
          </cell>
          <cell r="EM20" t="str">
            <v>Yes</v>
          </cell>
          <cell r="EN20" t="b">
            <v>1</v>
          </cell>
          <cell r="EP20" t="b">
            <v>0</v>
          </cell>
          <cell r="ES20">
            <v>0</v>
          </cell>
          <cell r="ET20">
            <v>0</v>
          </cell>
          <cell r="EU20">
            <v>0</v>
          </cell>
          <cell r="EV20">
            <v>0</v>
          </cell>
          <cell r="EW20">
            <v>0</v>
          </cell>
          <cell r="EX20">
            <v>0</v>
          </cell>
          <cell r="EY20">
            <v>0</v>
          </cell>
          <cell r="EZ20" t="str">
            <v>The previous Otis Master Plan completed by DLR Group in 2010 was evaluated by CDE and it was determined that it was considered a project plan versus a master plan.  The documentation from DLR Group was considered a project plan versus a master plan becaus</v>
          </cell>
          <cell r="FA20" t="b">
            <v>1</v>
          </cell>
          <cell r="FB20" t="str">
            <v>AFFECTED FACILITIES: The District is applying to remove the 1922 classroom and 1940 auditorium building and replace them with an academically suitable addition and renovation to the remaining structures.  This application is to address and remedy safety h</v>
          </cell>
          <cell r="FC20" t="str">
            <v>Renovation</v>
          </cell>
          <cell r="FF20">
            <v>0</v>
          </cell>
          <cell r="FG20">
            <v>0</v>
          </cell>
          <cell r="FH20">
            <v>0</v>
          </cell>
          <cell r="FI20">
            <v>0</v>
          </cell>
          <cell r="FJ20">
            <v>0</v>
          </cell>
        </row>
        <row r="21">
          <cell r="A21">
            <v>267</v>
          </cell>
          <cell r="B21">
            <v>1540</v>
          </cell>
          <cell r="C21" t="str">
            <v>2011-12</v>
          </cell>
          <cell r="D21" t="str">
            <v>No</v>
          </cell>
          <cell r="E21" t="str">
            <v>IGNACIO 11 JT</v>
          </cell>
          <cell r="F21" t="str">
            <v>LA PLATA</v>
          </cell>
          <cell r="G21" t="str">
            <v>1</v>
          </cell>
          <cell r="H21" t="str">
            <v>Ignacio Elementary School project</v>
          </cell>
          <cell r="I21" t="b">
            <v>0</v>
          </cell>
          <cell r="J21" t="b">
            <v>0</v>
          </cell>
          <cell r="K21" t="b">
            <v>0</v>
          </cell>
          <cell r="L21" t="b">
            <v>0</v>
          </cell>
          <cell r="M21" t="b">
            <v>0</v>
          </cell>
          <cell r="N21" t="b">
            <v>0</v>
          </cell>
          <cell r="O21" t="b">
            <v>0</v>
          </cell>
          <cell r="P21" t="b">
            <v>0</v>
          </cell>
          <cell r="Q21" t="b">
            <v>0</v>
          </cell>
          <cell r="R21" t="b">
            <v>0</v>
          </cell>
          <cell r="S21" t="b">
            <v>0</v>
          </cell>
          <cell r="T21" t="b">
            <v>0</v>
          </cell>
          <cell r="U21" t="b">
            <v>0</v>
          </cell>
          <cell r="V21" t="b">
            <v>0</v>
          </cell>
          <cell r="W21" t="b">
            <v>0</v>
          </cell>
          <cell r="X21" t="b">
            <v>0</v>
          </cell>
          <cell r="Y21" t="b">
            <v>0</v>
          </cell>
          <cell r="Z21" t="b">
            <v>1</v>
          </cell>
          <cell r="AA21" t="str">
            <v>Addition and renovation</v>
          </cell>
          <cell r="AB21" t="str">
            <v>Elementary School (K-5)</v>
          </cell>
          <cell r="AC21" t="str">
            <v>85 County Rd 320 (Romero), Ignacio, CO 81137_x000D_
_x000D_</v>
          </cell>
          <cell r="AD21" t="b">
            <v>0</v>
          </cell>
          <cell r="AE21" t="b">
            <v>0</v>
          </cell>
          <cell r="AF21" t="b">
            <v>1</v>
          </cell>
          <cell r="AG21" t="b">
            <v>0</v>
          </cell>
          <cell r="AH21" t="b">
            <v>0</v>
          </cell>
          <cell r="AI21" t="b">
            <v>0</v>
          </cell>
          <cell r="AJ21" t="b">
            <v>0</v>
          </cell>
          <cell r="AK21" t="b">
            <v>0</v>
          </cell>
          <cell r="AL21" t="b">
            <v>0</v>
          </cell>
          <cell r="AM21" t="b">
            <v>0</v>
          </cell>
          <cell r="AN21" t="b">
            <v>0</v>
          </cell>
          <cell r="AO21" t="b">
            <v>0</v>
          </cell>
          <cell r="AP21" t="b">
            <v>0</v>
          </cell>
          <cell r="AQ21" t="b">
            <v>0</v>
          </cell>
          <cell r="AR21" t="b">
            <v>0</v>
          </cell>
          <cell r="AS21" t="b">
            <v>0</v>
          </cell>
          <cell r="AT21" t="b">
            <v>0</v>
          </cell>
          <cell r="AV21" t="str">
            <v>District</v>
          </cell>
          <cell r="AX21" t="str">
            <v>No</v>
          </cell>
          <cell r="AY21" t="str">
            <v>NA</v>
          </cell>
          <cell r="BA21">
            <v>57593</v>
          </cell>
          <cell r="BJ21" t="b">
            <v>0</v>
          </cell>
          <cell r="BK21">
            <v>0</v>
          </cell>
          <cell r="BL21">
            <v>0</v>
          </cell>
          <cell r="BO21" t="b">
            <v>1</v>
          </cell>
          <cell r="BP21" t="str">
            <v>1</v>
          </cell>
          <cell r="BQ21" t="b">
            <v>0</v>
          </cell>
          <cell r="BR21" t="b">
            <v>0</v>
          </cell>
          <cell r="BT21" t="str">
            <v>RTA Architects, Colorado Springs</v>
          </cell>
          <cell r="BW21" t="str">
            <v>K-5 ELEMENTARY SCHOOL (RENOVATED EXISTING INTERMEDIATE SCHOOL)_x000D_
Renovation Area: 37,376 sq ft_x000D_
Addition Area: 19,771 sq ft._x000D_
Square foot per student of existing facility (4-6): 217 sq ft._x000D_
Square foot per student of renovated facility (K-5): 152 sq ft_x000D_
Si</v>
          </cell>
          <cell r="BX21" t="str">
            <v>The Ignacio School District allocates, on an annual basis, moneys to the Capital Reserve/Capital Projects Fund.  The revised January 2011 budget shows a balance of $880,529.  This amount is to be used for capital expenditures and can be used for any major</v>
          </cell>
          <cell r="BY21" t="str">
            <v>$30,000</v>
          </cell>
          <cell r="BZ21">
            <v>61</v>
          </cell>
          <cell r="CA21">
            <v>56</v>
          </cell>
          <cell r="CB21">
            <v>-5</v>
          </cell>
          <cell r="CC21">
            <v>5</v>
          </cell>
          <cell r="CD21">
            <v>0</v>
          </cell>
          <cell r="CE21" t="b">
            <v>1</v>
          </cell>
          <cell r="CF21" t="b">
            <v>0</v>
          </cell>
          <cell r="CG21" t="b">
            <v>0</v>
          </cell>
          <cell r="CH21" t="b">
            <v>1</v>
          </cell>
          <cell r="CI21" t="b">
            <v>1</v>
          </cell>
          <cell r="CJ21" t="b">
            <v>1</v>
          </cell>
          <cell r="CK21" t="b">
            <v>0</v>
          </cell>
          <cell r="CN21" t="str">
            <v>No</v>
          </cell>
          <cell r="CP21" t="str">
            <v>Yes</v>
          </cell>
          <cell r="CQ21" t="str">
            <v>No</v>
          </cell>
          <cell r="CR21" t="str">
            <v>Neither</v>
          </cell>
          <cell r="CS21" t="str">
            <v>The grant application process has been suspended by the governor of Colorado.</v>
          </cell>
          <cell r="CT21">
            <v>5648643</v>
          </cell>
          <cell r="CU21">
            <v>8835057</v>
          </cell>
          <cell r="CV21">
            <v>14483700</v>
          </cell>
          <cell r="CW21" t="str">
            <v>Lease-Purchase</v>
          </cell>
          <cell r="CX21">
            <v>13167000</v>
          </cell>
          <cell r="CY21">
            <v>1316700</v>
          </cell>
          <cell r="CZ21">
            <v>0</v>
          </cell>
          <cell r="DA21">
            <v>0</v>
          </cell>
          <cell r="DB21">
            <v>0</v>
          </cell>
          <cell r="DC21">
            <v>0</v>
          </cell>
          <cell r="DD21">
            <v>14483700</v>
          </cell>
          <cell r="DE21">
            <v>13167000</v>
          </cell>
          <cell r="DG21">
            <v>0</v>
          </cell>
          <cell r="DH21" t="str">
            <v>Bond, Capital Reserve Funds, Other Grants</v>
          </cell>
          <cell r="DI21" t="str">
            <v>November 2011</v>
          </cell>
          <cell r="DJ21">
            <v>230</v>
          </cell>
          <cell r="DK21">
            <v>35112</v>
          </cell>
          <cell r="DL21">
            <v>7</v>
          </cell>
          <cell r="DM21" t="str">
            <v>June 2013</v>
          </cell>
          <cell r="DN21" t="str">
            <v>July 2014</v>
          </cell>
          <cell r="DO21" t="str">
            <v>The master plan team included the Durango office of Colarelli Construction.  RTA and Colarelli coordinated carefully on the extent and level of renovation, the type of new construction, the sequencing of renovations and additions, etc.</v>
          </cell>
          <cell r="DP21" t="str">
            <v>ISD and RTA personnel met regularly with officials from the Town of Ignacio and the Southern Ute Indian Tribe. Due to pending changes in tribal leadership, no agreements were able to be made.  The District is continuing its efforts to enhance its relation</v>
          </cell>
          <cell r="DQ21" t="str">
            <v>No</v>
          </cell>
          <cell r="DR21" t="b">
            <v>1</v>
          </cell>
          <cell r="DS21" t="b">
            <v>1</v>
          </cell>
          <cell r="DT21" t="b">
            <v>1</v>
          </cell>
          <cell r="DU21" t="b">
            <v>1</v>
          </cell>
          <cell r="DV21" t="b">
            <v>1</v>
          </cell>
          <cell r="DW21" t="b">
            <v>1</v>
          </cell>
          <cell r="DX21" t="b">
            <v>1</v>
          </cell>
          <cell r="DY21" t="b">
            <v>1</v>
          </cell>
          <cell r="DZ21" t="b">
            <v>1</v>
          </cell>
          <cell r="EA21" t="str">
            <v>Rocco Fuschetto</v>
          </cell>
          <cell r="EB21" t="str">
            <v>Assisted by RTA Architects</v>
          </cell>
          <cell r="EC21" t="str">
            <v>(970) 563-0501</v>
          </cell>
          <cell r="ED21" t="str">
            <v>rfuschetto@ignacio.k12.co.us</v>
          </cell>
          <cell r="EE21" t="str">
            <v>Dr. Rocco Fuschetto</v>
          </cell>
          <cell r="EF21" t="str">
            <v>Edwin McCaw, President</v>
          </cell>
          <cell r="EH21" t="str">
            <v>C</v>
          </cell>
          <cell r="EI21">
            <v>40604</v>
          </cell>
          <cell r="EJ21">
            <v>1.5794791666666701</v>
          </cell>
          <cell r="EK21" t="b">
            <v>1</v>
          </cell>
          <cell r="EL21" t="b">
            <v>1</v>
          </cell>
          <cell r="EM21" t="str">
            <v>N/A</v>
          </cell>
          <cell r="EN21" t="b">
            <v>1</v>
          </cell>
          <cell r="EP21" t="b">
            <v>0</v>
          </cell>
          <cell r="ES21">
            <v>0</v>
          </cell>
          <cell r="ET21">
            <v>0</v>
          </cell>
          <cell r="EU21">
            <v>0</v>
          </cell>
          <cell r="EV21">
            <v>0</v>
          </cell>
          <cell r="EW21">
            <v>0</v>
          </cell>
          <cell r="EX21">
            <v>0</v>
          </cell>
          <cell r="EY21">
            <v>0</v>
          </cell>
          <cell r="FA21" t="b">
            <v>0</v>
          </cell>
          <cell r="FB2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21" t="str">
            <v>Renovation</v>
          </cell>
          <cell r="FF21">
            <v>0</v>
          </cell>
          <cell r="FG21">
            <v>0</v>
          </cell>
          <cell r="FH21">
            <v>0</v>
          </cell>
          <cell r="FI21">
            <v>0</v>
          </cell>
          <cell r="FJ21">
            <v>0</v>
          </cell>
        </row>
        <row r="22">
          <cell r="A22">
            <v>268</v>
          </cell>
          <cell r="B22">
            <v>60</v>
          </cell>
          <cell r="C22" t="str">
            <v>2011-12</v>
          </cell>
          <cell r="D22" t="str">
            <v>No</v>
          </cell>
          <cell r="E22" t="str">
            <v>STRASBURG 31J</v>
          </cell>
          <cell r="F22" t="str">
            <v>ADAMS</v>
          </cell>
          <cell r="G22" t="str">
            <v>2</v>
          </cell>
          <cell r="H22" t="str">
            <v>Asbestos abatement/carpet replacement</v>
          </cell>
          <cell r="I22" t="b">
            <v>0</v>
          </cell>
          <cell r="J22" t="b">
            <v>1</v>
          </cell>
          <cell r="K22" t="b">
            <v>0</v>
          </cell>
          <cell r="L22" t="b">
            <v>0</v>
          </cell>
          <cell r="M22" t="b">
            <v>1</v>
          </cell>
          <cell r="N22" t="b">
            <v>0</v>
          </cell>
          <cell r="O22" t="b">
            <v>0</v>
          </cell>
          <cell r="P22" t="b">
            <v>0</v>
          </cell>
          <cell r="Q22" t="b">
            <v>0</v>
          </cell>
          <cell r="R22" t="b">
            <v>0</v>
          </cell>
          <cell r="S22" t="b">
            <v>0</v>
          </cell>
          <cell r="T22" t="b">
            <v>0</v>
          </cell>
          <cell r="U22" t="b">
            <v>0</v>
          </cell>
          <cell r="V22" t="b">
            <v>0</v>
          </cell>
          <cell r="W22" t="b">
            <v>0</v>
          </cell>
          <cell r="X22" t="b">
            <v>0</v>
          </cell>
          <cell r="Y22" t="b">
            <v>0</v>
          </cell>
          <cell r="Z22" t="b">
            <v>1</v>
          </cell>
          <cell r="AA22" t="str">
            <v>Carpet replacement</v>
          </cell>
          <cell r="AB22" t="str">
            <v>Strasburg High School</v>
          </cell>
          <cell r="AC22" t="str">
            <v>56729 East Colorado Avenue_x000D_
Strasburg Colorado 80136_x000D_
              _x000D_</v>
          </cell>
          <cell r="AD22" t="b">
            <v>0</v>
          </cell>
          <cell r="AE22" t="b">
            <v>0</v>
          </cell>
          <cell r="AF22" t="b">
            <v>0</v>
          </cell>
          <cell r="AG22" t="b">
            <v>0</v>
          </cell>
          <cell r="AH22" t="b">
            <v>0</v>
          </cell>
          <cell r="AI22" t="b">
            <v>0</v>
          </cell>
          <cell r="AJ22" t="b">
            <v>1</v>
          </cell>
          <cell r="AK22" t="b">
            <v>0</v>
          </cell>
          <cell r="AL22" t="b">
            <v>0</v>
          </cell>
          <cell r="AM22" t="b">
            <v>0</v>
          </cell>
          <cell r="AN22" t="b">
            <v>0</v>
          </cell>
          <cell r="AO22" t="b">
            <v>0</v>
          </cell>
          <cell r="AP22" t="b">
            <v>0</v>
          </cell>
          <cell r="AQ22" t="b">
            <v>0</v>
          </cell>
          <cell r="AR22" t="b">
            <v>0</v>
          </cell>
          <cell r="AS22" t="b">
            <v>0</v>
          </cell>
          <cell r="AT22" t="b">
            <v>0</v>
          </cell>
          <cell r="AV22" t="str">
            <v>District</v>
          </cell>
          <cell r="AX22" t="str">
            <v>No</v>
          </cell>
          <cell r="AY22" t="str">
            <v>NA</v>
          </cell>
          <cell r="BA22">
            <v>12800</v>
          </cell>
          <cell r="BJ22" t="b">
            <v>1</v>
          </cell>
          <cell r="BK22">
            <v>2005</v>
          </cell>
          <cell r="BL22">
            <v>3</v>
          </cell>
          <cell r="BN22" t="str">
            <v>Submitted Previously</v>
          </cell>
          <cell r="BO22" t="b">
            <v>0</v>
          </cell>
          <cell r="BP22" t="str">
            <v>0</v>
          </cell>
          <cell r="BQ22" t="b">
            <v>0</v>
          </cell>
          <cell r="BR22" t="b">
            <v>0</v>
          </cell>
          <cell r="BS22" t="str">
            <v>N/A</v>
          </cell>
          <cell r="BT22" t="str">
            <v>Dunn and Hill / Colorado State University</v>
          </cell>
          <cell r="BW22" t="str">
            <v>When looking at the Public Schools Construction Guidelines they appear to be geared around new construction or a major renovation of an existing facility. It is our intention to follow all the guidelines concerning this project. On review of this document</v>
          </cell>
          <cell r="BX22" t="str">
            <v xml:space="preserve">Normal and routine maintenance such as daily vacuuming, spot cleaning and yearly shampooing of the carpet should insure a full life expectancy of fifteen to twenty years. These costs are already built into our operating budget and will remain. It is also </v>
          </cell>
          <cell r="BY22" t="str">
            <v>na</v>
          </cell>
          <cell r="BZ22">
            <v>25</v>
          </cell>
          <cell r="CA22">
            <v>46</v>
          </cell>
          <cell r="CB22">
            <v>21</v>
          </cell>
          <cell r="CC22">
            <v>0</v>
          </cell>
          <cell r="CD22">
            <v>0</v>
          </cell>
          <cell r="CE22" t="b">
            <v>1</v>
          </cell>
          <cell r="CF22" t="b">
            <v>0</v>
          </cell>
          <cell r="CG22" t="b">
            <v>0</v>
          </cell>
          <cell r="CH22" t="b">
            <v>1</v>
          </cell>
          <cell r="CI22" t="b">
            <v>1</v>
          </cell>
          <cell r="CJ22" t="b">
            <v>0</v>
          </cell>
          <cell r="CK22" t="b">
            <v>0</v>
          </cell>
          <cell r="CN22" t="str">
            <v>No</v>
          </cell>
          <cell r="CP22" t="str">
            <v>Yes</v>
          </cell>
          <cell r="CQ22" t="str">
            <v>No</v>
          </cell>
          <cell r="CT22">
            <v>109150</v>
          </cell>
          <cell r="CU22">
            <v>36383</v>
          </cell>
          <cell r="CV22">
            <v>145533</v>
          </cell>
          <cell r="CW22" t="str">
            <v>Cash</v>
          </cell>
          <cell r="CX22">
            <v>132304</v>
          </cell>
          <cell r="CY22">
            <v>13230</v>
          </cell>
          <cell r="CZ22">
            <v>0</v>
          </cell>
          <cell r="DA22">
            <v>0</v>
          </cell>
          <cell r="DB22">
            <v>0</v>
          </cell>
          <cell r="DC22">
            <v>0</v>
          </cell>
          <cell r="DD22">
            <v>145534</v>
          </cell>
          <cell r="DE22">
            <v>132304</v>
          </cell>
          <cell r="DG22">
            <v>0</v>
          </cell>
          <cell r="DH22" t="str">
            <v>Capitial Reserve Fund</v>
          </cell>
          <cell r="DI22" t="str">
            <v>N/A</v>
          </cell>
          <cell r="DJ22">
            <v>10</v>
          </cell>
          <cell r="DK22">
            <v>413</v>
          </cell>
          <cell r="DL22">
            <v>0</v>
          </cell>
          <cell r="DM22" t="str">
            <v>06/01/2011</v>
          </cell>
          <cell r="DN22" t="str">
            <v>08/01/2011</v>
          </cell>
          <cell r="DO22" t="str">
            <v>We contacted John Kimble at C&amp;A carpet to price materials and install costs,Diamond Hills abatement contractors for asbestos cost, Gobbell Hays partners for enviromential cost and Home Depot for cost of the blinds.</v>
          </cell>
          <cell r="DP22" t="str">
            <v>N/A</v>
          </cell>
          <cell r="DQ22" t="str">
            <v>No</v>
          </cell>
          <cell r="DR22" t="b">
            <v>1</v>
          </cell>
          <cell r="DS22" t="b">
            <v>1</v>
          </cell>
          <cell r="DT22" t="b">
            <v>1</v>
          </cell>
          <cell r="DU22" t="b">
            <v>1</v>
          </cell>
          <cell r="DV22" t="b">
            <v>1</v>
          </cell>
          <cell r="DW22" t="b">
            <v>1</v>
          </cell>
          <cell r="DX22" t="b">
            <v>1</v>
          </cell>
          <cell r="DY22" t="b">
            <v>1</v>
          </cell>
          <cell r="DZ22" t="b">
            <v>1</v>
          </cell>
          <cell r="EA22" t="str">
            <v>Phil Redgate Maintenance Director</v>
          </cell>
          <cell r="EC22" t="str">
            <v>303-929-6203</v>
          </cell>
          <cell r="ED22" t="str">
            <v>predgate@strasburg31j.co.k12us.com</v>
          </cell>
          <cell r="EE22" t="str">
            <v>Ed VanderTook</v>
          </cell>
          <cell r="EF22" t="str">
            <v>Don Gerstenberger, President</v>
          </cell>
          <cell r="EH22" t="str">
            <v>C</v>
          </cell>
          <cell r="EI22">
            <v>40591</v>
          </cell>
          <cell r="EJ22">
            <v>1.6423032407407401</v>
          </cell>
          <cell r="EK22" t="b">
            <v>0</v>
          </cell>
          <cell r="EL22" t="b">
            <v>0</v>
          </cell>
          <cell r="EM22" t="str">
            <v>Yes</v>
          </cell>
          <cell r="EN22" t="b">
            <v>1</v>
          </cell>
          <cell r="EP22" t="b">
            <v>0</v>
          </cell>
          <cell r="ES22">
            <v>0</v>
          </cell>
          <cell r="ET22">
            <v>0</v>
          </cell>
          <cell r="EU22">
            <v>0</v>
          </cell>
          <cell r="EV22">
            <v>0</v>
          </cell>
          <cell r="EW22">
            <v>0</v>
          </cell>
          <cell r="EX22">
            <v>0</v>
          </cell>
          <cell r="EY22">
            <v>0</v>
          </cell>
          <cell r="FA22" t="b">
            <v>0</v>
          </cell>
          <cell r="FB22" t="str">
            <v>This area was constructed in three phases 1948,1957,1972 and which consists of seven classrooms, one computer lab, three support offices, and hallways.This represents approximately one third of our instructional area of our high school.With art, health,ci</v>
          </cell>
          <cell r="FC22" t="str">
            <v>Renovation</v>
          </cell>
          <cell r="FF22">
            <v>0</v>
          </cell>
          <cell r="FG22">
            <v>0</v>
          </cell>
          <cell r="FH22">
            <v>0</v>
          </cell>
          <cell r="FI22">
            <v>0</v>
          </cell>
          <cell r="FJ22">
            <v>0</v>
          </cell>
        </row>
        <row r="23">
          <cell r="A23">
            <v>269</v>
          </cell>
          <cell r="B23">
            <v>1060</v>
          </cell>
          <cell r="C23" t="str">
            <v>2011-12</v>
          </cell>
          <cell r="D23" t="str">
            <v>Yes</v>
          </cell>
          <cell r="E23" t="str">
            <v>PEYTON 23 JT</v>
          </cell>
          <cell r="F23" t="str">
            <v>EL PASO</v>
          </cell>
          <cell r="G23" t="str">
            <v>1</v>
          </cell>
          <cell r="H23" t="str">
            <v>Peyton School District 23JT MS Addition to HS</v>
          </cell>
          <cell r="I23" t="b">
            <v>1</v>
          </cell>
          <cell r="J23" t="b">
            <v>0</v>
          </cell>
          <cell r="K23" t="b">
            <v>0</v>
          </cell>
          <cell r="L23" t="b">
            <v>0</v>
          </cell>
          <cell r="M23" t="b">
            <v>0</v>
          </cell>
          <cell r="N23" t="b">
            <v>0</v>
          </cell>
          <cell r="O23" t="b">
            <v>0</v>
          </cell>
          <cell r="P23" t="b">
            <v>0</v>
          </cell>
          <cell r="Q23" t="b">
            <v>0</v>
          </cell>
          <cell r="R23" t="b">
            <v>0</v>
          </cell>
          <cell r="S23" t="b">
            <v>0</v>
          </cell>
          <cell r="T23" t="b">
            <v>0</v>
          </cell>
          <cell r="U23" t="b">
            <v>0</v>
          </cell>
          <cell r="V23" t="b">
            <v>0</v>
          </cell>
          <cell r="W23" t="b">
            <v>0</v>
          </cell>
          <cell r="X23" t="b">
            <v>0</v>
          </cell>
          <cell r="Y23" t="b">
            <v>0</v>
          </cell>
          <cell r="Z23" t="b">
            <v>0</v>
          </cell>
          <cell r="AB23" t="str">
            <v>Peyton Junior High - Addition to Existing High School</v>
          </cell>
          <cell r="AC23" t="str">
            <v>13885 Bradshaw RD, Peyton, CO 80831</v>
          </cell>
          <cell r="AD23" t="b">
            <v>0</v>
          </cell>
          <cell r="AE23" t="b">
            <v>0</v>
          </cell>
          <cell r="AF23" t="b">
            <v>0</v>
          </cell>
          <cell r="AG23" t="b">
            <v>0</v>
          </cell>
          <cell r="AH23" t="b">
            <v>1</v>
          </cell>
          <cell r="AI23" t="b">
            <v>0</v>
          </cell>
          <cell r="AJ23" t="b">
            <v>0</v>
          </cell>
          <cell r="AK23" t="b">
            <v>0</v>
          </cell>
          <cell r="AL23" t="b">
            <v>0</v>
          </cell>
          <cell r="AM23" t="b">
            <v>1</v>
          </cell>
          <cell r="AN23" t="b">
            <v>0</v>
          </cell>
          <cell r="AO23" t="b">
            <v>0</v>
          </cell>
          <cell r="AP23" t="b">
            <v>0</v>
          </cell>
          <cell r="AQ23" t="b">
            <v>1</v>
          </cell>
          <cell r="AR23" t="b">
            <v>1</v>
          </cell>
          <cell r="AS23" t="b">
            <v>0</v>
          </cell>
          <cell r="AT23" t="b">
            <v>1</v>
          </cell>
          <cell r="AU23" t="str">
            <v>Multi-purpose gym</v>
          </cell>
          <cell r="AV23" t="str">
            <v>District</v>
          </cell>
          <cell r="AX23" t="str">
            <v>No</v>
          </cell>
          <cell r="AY23" t="str">
            <v>NA</v>
          </cell>
          <cell r="BA23">
            <v>21830</v>
          </cell>
          <cell r="BJ23" t="b">
            <v>1</v>
          </cell>
          <cell r="BK23">
            <v>2010</v>
          </cell>
          <cell r="BL23">
            <v>5</v>
          </cell>
          <cell r="BN23" t="str">
            <v>Submitted Previously</v>
          </cell>
          <cell r="BO23" t="b">
            <v>0</v>
          </cell>
          <cell r="BP23" t="str">
            <v>0</v>
          </cell>
          <cell r="BQ23" t="b">
            <v>0</v>
          </cell>
          <cell r="BR23" t="b">
            <v>0</v>
          </cell>
          <cell r="BT23" t="str">
            <v>RTA Architects</v>
          </cell>
          <cell r="BW23" t="str">
            <v>PROJECT’S CONFORMANCE TO THE PUBLIC SCHOOLS CONSTRUCTION GUIDELINES:_x000D_
_x000D_
The District and the Project Team have reviewed the Capital Construction Assistance Public School Facility Construction Guidelines adopted 10/7/09 and can state that the District expe</v>
          </cell>
          <cell r="BX23" t="str">
            <v>DESCRIPTION OF CAPITAL RENEWAL/REPLACEMENT BUDGET AND MAINTENANCE PLAN:_x000D_
_x000D_
Once the project is completed the District will accept full responsibility to ensure that the building and all systems associated with the project are properly maintained._x000D_
The abi</v>
          </cell>
          <cell r="BY23" t="str">
            <v>$10,000</v>
          </cell>
          <cell r="BZ23">
            <v>45</v>
          </cell>
          <cell r="CA23">
            <v>45</v>
          </cell>
          <cell r="CB23">
            <v>0</v>
          </cell>
          <cell r="CC23">
            <v>4</v>
          </cell>
          <cell r="CD23">
            <v>0</v>
          </cell>
          <cell r="CE23" t="b">
            <v>1</v>
          </cell>
          <cell r="CF23" t="b">
            <v>1</v>
          </cell>
          <cell r="CG23" t="b">
            <v>0</v>
          </cell>
          <cell r="CH23" t="b">
            <v>1</v>
          </cell>
          <cell r="CI23" t="b">
            <v>1</v>
          </cell>
          <cell r="CJ23" t="b">
            <v>1</v>
          </cell>
          <cell r="CK23" t="b">
            <v>0</v>
          </cell>
          <cell r="CN23" t="str">
            <v>No</v>
          </cell>
          <cell r="CO23" t="str">
            <v>NA</v>
          </cell>
          <cell r="CP23" t="str">
            <v>Yes</v>
          </cell>
          <cell r="CQ23" t="str">
            <v>No</v>
          </cell>
          <cell r="CR23" t="str">
            <v>Neither</v>
          </cell>
          <cell r="CS23" t="str">
            <v>NA</v>
          </cell>
          <cell r="CT23">
            <v>3230722</v>
          </cell>
          <cell r="CU23">
            <v>2643318</v>
          </cell>
          <cell r="CV23">
            <v>5874040</v>
          </cell>
          <cell r="CW23" t="str">
            <v>Lease-Purchase</v>
          </cell>
          <cell r="CX23">
            <v>5594324</v>
          </cell>
          <cell r="CY23">
            <v>279716</v>
          </cell>
          <cell r="CZ23">
            <v>0</v>
          </cell>
          <cell r="DA23">
            <v>0</v>
          </cell>
          <cell r="DB23">
            <v>0</v>
          </cell>
          <cell r="DC23">
            <v>0</v>
          </cell>
          <cell r="DD23">
            <v>5874040</v>
          </cell>
          <cell r="DE23">
            <v>5594324</v>
          </cell>
          <cell r="DG23">
            <v>0</v>
          </cell>
          <cell r="DH23" t="str">
            <v>The District anticipates having a Bond Election to provide the matching funds. The District has held several community meetings to discuss a bond. Feedback from the community has been very supportive and postive.</v>
          </cell>
          <cell r="DI23" t="str">
            <v>11/8/11</v>
          </cell>
          <cell r="DJ23">
            <v>256</v>
          </cell>
          <cell r="DK23">
            <v>31615</v>
          </cell>
          <cell r="DL23">
            <v>3</v>
          </cell>
          <cell r="DM23" t="str">
            <v>March 2012</v>
          </cell>
          <cell r="DN23" t="str">
            <v>May 2013</v>
          </cell>
          <cell r="DO23" t="str">
            <v>The estimate for this project was completed by GE Johnson (general contractor) and is based on the master plan option #5 which was created by Christiansen, Reece &amp; Partners (architect).</v>
          </cell>
          <cell r="DP23" t="str">
            <v>The District and the Project Team have reached out to their Bond Manager, RBC Capital Markets, to determine the impacts to tax payers if a bond is passed to fund the match for this project.  The Project Team also spoke with the Department of Public Safety</v>
          </cell>
          <cell r="DQ23" t="str">
            <v>No</v>
          </cell>
          <cell r="DR23" t="b">
            <v>1</v>
          </cell>
          <cell r="DS23" t="b">
            <v>1</v>
          </cell>
          <cell r="DT23" t="b">
            <v>1</v>
          </cell>
          <cell r="DU23" t="b">
            <v>1</v>
          </cell>
          <cell r="DV23" t="b">
            <v>1</v>
          </cell>
          <cell r="DW23" t="b">
            <v>1</v>
          </cell>
          <cell r="DX23" t="b">
            <v>1</v>
          </cell>
          <cell r="DY23" t="b">
            <v>1</v>
          </cell>
          <cell r="DZ23" t="b">
            <v>1</v>
          </cell>
          <cell r="EA23" t="str">
            <v>Matt Hahn</v>
          </cell>
          <cell r="EB23" t="str">
            <v>Catalyst Planning Group, Inc</v>
          </cell>
          <cell r="EC23" t="str">
            <v>303-588-3146</v>
          </cell>
          <cell r="ED23" t="str">
            <v>matt@catalystplanninggroup.com</v>
          </cell>
          <cell r="EE23" t="str">
            <v>Tim Kistler</v>
          </cell>
          <cell r="EF23" t="str">
            <v>Brent Mitchell</v>
          </cell>
          <cell r="EH23" t="str">
            <v>C</v>
          </cell>
          <cell r="EI23">
            <v>40604</v>
          </cell>
          <cell r="EJ23">
            <v>1.6044560185185199</v>
          </cell>
          <cell r="EK23" t="b">
            <v>1</v>
          </cell>
          <cell r="EL23" t="b">
            <v>1</v>
          </cell>
          <cell r="EM23" t="str">
            <v>N/A</v>
          </cell>
          <cell r="EN23" t="b">
            <v>1</v>
          </cell>
          <cell r="EP23" t="b">
            <v>0</v>
          </cell>
          <cell r="ES23">
            <v>0</v>
          </cell>
          <cell r="ET23">
            <v>0</v>
          </cell>
          <cell r="EU23">
            <v>0</v>
          </cell>
          <cell r="EV23">
            <v>0</v>
          </cell>
          <cell r="EW23">
            <v>0</v>
          </cell>
          <cell r="EX23">
            <v>0</v>
          </cell>
          <cell r="EY23">
            <v>0</v>
          </cell>
          <cell r="EZ23" t="str">
            <v>The project was submitted for in FY 2010-11 and it was approved by the Board at that time.  However, the bond effort in November of 2010 was unsuccessful and failed by only 19 votes.</v>
          </cell>
          <cell r="FA23" t="b">
            <v>0</v>
          </cell>
          <cell r="FB23" t="str">
            <v xml:space="preserve">GENERAL PROJECT SUMMARY:_x000D_
_x000D_
The purpose of submitting this BEST grant application is to obtain partial funding for a Middle School addition to the Peyton High School to relocate and permanently place Peyton's 6th grade students (who have been temporarily </v>
          </cell>
          <cell r="FC23" t="str">
            <v>New Construction</v>
          </cell>
          <cell r="FF23">
            <v>0</v>
          </cell>
          <cell r="FG23">
            <v>0</v>
          </cell>
          <cell r="FH23">
            <v>0</v>
          </cell>
          <cell r="FI23">
            <v>0</v>
          </cell>
          <cell r="FJ23">
            <v>0</v>
          </cell>
        </row>
        <row r="24">
          <cell r="A24">
            <v>270</v>
          </cell>
          <cell r="B24">
            <v>2340</v>
          </cell>
          <cell r="C24" t="str">
            <v>2011-12</v>
          </cell>
          <cell r="D24" t="str">
            <v>Yes</v>
          </cell>
          <cell r="E24" t="str">
            <v>EAGLE COUNTY CHARTER ACADEMY</v>
          </cell>
          <cell r="F24" t="str">
            <v>EAGLE</v>
          </cell>
          <cell r="G24" t="str">
            <v>1</v>
          </cell>
          <cell r="H24" t="str">
            <v>ECCA: One School - One Building</v>
          </cell>
          <cell r="I24" t="b">
            <v>0</v>
          </cell>
          <cell r="J24" t="b">
            <v>0</v>
          </cell>
          <cell r="K24" t="b">
            <v>0</v>
          </cell>
          <cell r="L24" t="b">
            <v>0</v>
          </cell>
          <cell r="M24" t="b">
            <v>0</v>
          </cell>
          <cell r="N24" t="b">
            <v>0</v>
          </cell>
          <cell r="O24" t="b">
            <v>0</v>
          </cell>
          <cell r="P24" t="b">
            <v>0</v>
          </cell>
          <cell r="Q24" t="b">
            <v>0</v>
          </cell>
          <cell r="R24" t="b">
            <v>0</v>
          </cell>
          <cell r="S24" t="b">
            <v>0</v>
          </cell>
          <cell r="T24" t="b">
            <v>1</v>
          </cell>
          <cell r="U24" t="b">
            <v>0</v>
          </cell>
          <cell r="V24" t="b">
            <v>0</v>
          </cell>
          <cell r="W24" t="b">
            <v>0</v>
          </cell>
          <cell r="X24" t="b">
            <v>0</v>
          </cell>
          <cell r="Y24" t="b">
            <v>0</v>
          </cell>
          <cell r="Z24" t="b">
            <v>0</v>
          </cell>
          <cell r="AB24" t="str">
            <v>Eagle County Charter Academy</v>
          </cell>
          <cell r="AC24" t="str">
            <v>1105 Miller Ranch Road_x000D_
Edwards, CO 81632_x000D_
P.O. Box 169_x000D_
Wolcott, CO 81655</v>
          </cell>
          <cell r="AD24" t="b">
            <v>1</v>
          </cell>
          <cell r="AE24" t="b">
            <v>0</v>
          </cell>
          <cell r="AF24" t="b">
            <v>1</v>
          </cell>
          <cell r="AG24" t="b">
            <v>1</v>
          </cell>
          <cell r="AH24" t="b">
            <v>1</v>
          </cell>
          <cell r="AI24" t="b">
            <v>0</v>
          </cell>
          <cell r="AJ24" t="b">
            <v>0</v>
          </cell>
          <cell r="AK24" t="b">
            <v>0</v>
          </cell>
          <cell r="AL24" t="b">
            <v>1</v>
          </cell>
          <cell r="AM24" t="b">
            <v>0</v>
          </cell>
          <cell r="AN24" t="b">
            <v>0</v>
          </cell>
          <cell r="AO24" t="b">
            <v>1</v>
          </cell>
          <cell r="AP24" t="b">
            <v>1</v>
          </cell>
          <cell r="AQ24" t="b">
            <v>1</v>
          </cell>
          <cell r="AR24" t="b">
            <v>1</v>
          </cell>
          <cell r="AS24" t="b">
            <v>1</v>
          </cell>
          <cell r="AT24" t="b">
            <v>0</v>
          </cell>
          <cell r="AV24" t="str">
            <v>District</v>
          </cell>
          <cell r="AX24" t="str">
            <v>No</v>
          </cell>
          <cell r="AY24" t="str">
            <v>The property is owned by Eagle County School District RE 50J, and if ECCA ceased to exist, the facility would revert to the School District.</v>
          </cell>
          <cell r="BA24">
            <v>24100</v>
          </cell>
          <cell r="BJ24" t="b">
            <v>1</v>
          </cell>
          <cell r="BK24">
            <v>2010</v>
          </cell>
          <cell r="BL24">
            <v>5</v>
          </cell>
          <cell r="BN24" t="str">
            <v>Submitted Previously</v>
          </cell>
          <cell r="BO24" t="b">
            <v>0</v>
          </cell>
          <cell r="BP24" t="str">
            <v>0</v>
          </cell>
          <cell r="BQ24" t="b">
            <v>0</v>
          </cell>
          <cell r="BR24" t="b">
            <v>0</v>
          </cell>
          <cell r="BT24" t="str">
            <v>The Facility Master Plan was compiled by the ECCA Grant Committee and includes material prepared by Architects, Contractors, Engineers, Attorneys, School District, ECCA Administration, ECCA Board of Directors, and ECCA Facilities Committee.</v>
          </cell>
          <cell r="BW24" t="str">
            <v>The Capital Construction Assistance Board has established the Colorado Public School Facility Construction Guidelines (the “Guidelines”) in order to assess and prioritize public school capital needs.  ECCA fully intends to comply with the Guidelines in th</v>
          </cell>
          <cell r="BX24" t="str">
            <v>ECCA has developed both a Maintenance Plan and Capital Replacement Plan for purposes of operating and replacing the major components of the proposed energy efficient school._x000D_
_x000D_
ECCA'S MAINTENANCE PLAN_x000D_
_x000D_
ECCA's maintenance plan for the proposed new school</v>
          </cell>
          <cell r="BY24" t="str">
            <v>$40,000.00</v>
          </cell>
          <cell r="BZ24">
            <v>24</v>
          </cell>
          <cell r="CA24">
            <v>56</v>
          </cell>
          <cell r="CB24">
            <v>32</v>
          </cell>
          <cell r="CC24">
            <v>0</v>
          </cell>
          <cell r="CD24">
            <v>0</v>
          </cell>
          <cell r="CE24" t="b">
            <v>1</v>
          </cell>
          <cell r="CF24" t="b">
            <v>1</v>
          </cell>
          <cell r="CG24" t="b">
            <v>1</v>
          </cell>
          <cell r="CH24" t="b">
            <v>1</v>
          </cell>
          <cell r="CI24" t="b">
            <v>1</v>
          </cell>
          <cell r="CJ24" t="b">
            <v>1</v>
          </cell>
          <cell r="CK24" t="b">
            <v>1</v>
          </cell>
          <cell r="CL24" t="str">
            <v>Provide programs lacking: nurse station, gymnasium, common area, stage.</v>
          </cell>
          <cell r="CN24" t="str">
            <v>No</v>
          </cell>
          <cell r="CO24" t="str">
            <v>N/A</v>
          </cell>
          <cell r="CP24" t="str">
            <v>Yes</v>
          </cell>
          <cell r="CQ24" t="str">
            <v>No</v>
          </cell>
          <cell r="CS24" t="str">
            <v>N/A</v>
          </cell>
          <cell r="CT24">
            <v>9302652</v>
          </cell>
          <cell r="CU24">
            <v>2937679</v>
          </cell>
          <cell r="CV24">
            <v>12240331</v>
          </cell>
          <cell r="CW24" t="str">
            <v>Lease-Purchase</v>
          </cell>
          <cell r="CX24">
            <v>11657459</v>
          </cell>
          <cell r="CY24">
            <v>582873</v>
          </cell>
          <cell r="CZ24">
            <v>0</v>
          </cell>
          <cell r="DA24">
            <v>0</v>
          </cell>
          <cell r="DB24">
            <v>0</v>
          </cell>
          <cell r="DC24">
            <v>0</v>
          </cell>
          <cell r="DD24">
            <v>12240332</v>
          </cell>
          <cell r="DE24">
            <v>11657459</v>
          </cell>
          <cell r="DG24">
            <v>0</v>
          </cell>
          <cell r="DH24" t="str">
            <v>Eagle County School District RE-50J has committed $2,000,000 to the Eagle County Charter Academy from interest on bonds issued from a 2006 bond election in which ECCA was not formally included.  This financial commitment was made pursuant to the Agreement</v>
          </cell>
          <cell r="DI24" t="str">
            <v>N/A</v>
          </cell>
          <cell r="DJ24">
            <v>259</v>
          </cell>
          <cell r="DK24">
            <v>34086</v>
          </cell>
          <cell r="DL24">
            <v>6</v>
          </cell>
          <cell r="DM24" t="str">
            <v>ECCA will commence immediately upon funding</v>
          </cell>
          <cell r="DN24" t="str">
            <v>August 2013</v>
          </cell>
          <cell r="DO24" t="str">
            <v xml:space="preserve">In June, 2009, after ECCA determined to pursue this current round of the BEST grant, architect R. Warren III (Trey), AIA volunteered to spend time looking at ways to mesh the Slaterpaull Architects program plan previously prepared in conjunction with the </v>
          </cell>
          <cell r="DP24" t="str">
            <v xml:space="preserve">During the years leading up to ECCA’s BEST grant application, ECCA coordinated with many governmental and non-governmental groups state-wide in order to leverage its ability to bring this project to fruition.  The Eagle County School District’s financial </v>
          </cell>
          <cell r="DQ24" t="str">
            <v>No</v>
          </cell>
          <cell r="DR24" t="b">
            <v>1</v>
          </cell>
          <cell r="DS24" t="b">
            <v>1</v>
          </cell>
          <cell r="DT24" t="b">
            <v>1</v>
          </cell>
          <cell r="DU24" t="b">
            <v>1</v>
          </cell>
          <cell r="DV24" t="b">
            <v>1</v>
          </cell>
          <cell r="DW24" t="b">
            <v>1</v>
          </cell>
          <cell r="DX24" t="b">
            <v>1</v>
          </cell>
          <cell r="DY24" t="b">
            <v>1</v>
          </cell>
          <cell r="DZ24" t="b">
            <v>1</v>
          </cell>
          <cell r="EA24" t="str">
            <v>ECCA Grant Committee</v>
          </cell>
          <cell r="EB24" t="str">
            <v>Eagle County Charter Academy</v>
          </cell>
          <cell r="EC24" t="str">
            <v>970-926-8901</v>
          </cell>
          <cell r="ED24" t="str">
            <v>mountainvalet@centurytel.net</v>
          </cell>
          <cell r="EE24" t="str">
            <v>Dr. Sandra Smyser, Superintendent</v>
          </cell>
          <cell r="EF24" t="str">
            <v>Connie Kincaid-Strahan. ECSD Board President</v>
          </cell>
          <cell r="EG24" t="str">
            <v>Jay Cerny, Principal</v>
          </cell>
          <cell r="EH24" t="str">
            <v>C</v>
          </cell>
          <cell r="EI24">
            <v>40595</v>
          </cell>
          <cell r="EJ24">
            <v>1.8525115740740701</v>
          </cell>
          <cell r="EK24" t="b">
            <v>0</v>
          </cell>
          <cell r="EL24" t="b">
            <v>0</v>
          </cell>
          <cell r="EM24" t="str">
            <v>Yes</v>
          </cell>
          <cell r="EN24" t="b">
            <v>1</v>
          </cell>
          <cell r="EP24" t="b">
            <v>0</v>
          </cell>
          <cell r="ES24">
            <v>0</v>
          </cell>
          <cell r="ET24">
            <v>0</v>
          </cell>
          <cell r="EU24">
            <v>0</v>
          </cell>
          <cell r="EV24">
            <v>0</v>
          </cell>
          <cell r="EW24">
            <v>0</v>
          </cell>
          <cell r="EX24">
            <v>0</v>
          </cell>
          <cell r="EY24">
            <v>0</v>
          </cell>
          <cell r="EZ24" t="str">
            <v>Pursuant to the letter from Ted Hughes dated October 1, 2010, the project "could not be funded this cycle due to the limited funds available."  All concerns mentioned in this letter have been addressed by ECCA in the Application, Waiver Letter and Master</v>
          </cell>
          <cell r="FA24" t="b">
            <v>1</v>
          </cell>
          <cell r="FB24" t="str">
            <v xml:space="preserve">The Eagle County Charter Academy (ECCA) is pursuing a new school facility that is symbolic of its hard work, perseverance and success over the last 17 years and that reflects the importance of quality education in our culture.  ECCA has one of the oldest </v>
          </cell>
          <cell r="FC24" t="str">
            <v>New Construction</v>
          </cell>
          <cell r="FF24">
            <v>0</v>
          </cell>
          <cell r="FG24">
            <v>0</v>
          </cell>
          <cell r="FH24">
            <v>0</v>
          </cell>
          <cell r="FI24">
            <v>0</v>
          </cell>
          <cell r="FJ24">
            <v>0</v>
          </cell>
        </row>
        <row r="25">
          <cell r="A25">
            <v>271</v>
          </cell>
          <cell r="B25">
            <v>70</v>
          </cell>
          <cell r="C25" t="str">
            <v>2011-12</v>
          </cell>
          <cell r="D25" t="str">
            <v>No</v>
          </cell>
          <cell r="E25" t="str">
            <v>WESTMINSTER 50</v>
          </cell>
          <cell r="F25" t="str">
            <v>ADAMS</v>
          </cell>
          <cell r="G25" t="str">
            <v>4</v>
          </cell>
          <cell r="H25" t="str">
            <v>Tennyson Knolls Elementary Roof Replacement</v>
          </cell>
          <cell r="I25" t="b">
            <v>0</v>
          </cell>
          <cell r="J25" t="b">
            <v>0</v>
          </cell>
          <cell r="K25" t="b">
            <v>0</v>
          </cell>
          <cell r="L25" t="b">
            <v>0</v>
          </cell>
          <cell r="M25" t="b">
            <v>0</v>
          </cell>
          <cell r="N25" t="b">
            <v>0</v>
          </cell>
          <cell r="O25" t="b">
            <v>0</v>
          </cell>
          <cell r="P25" t="b">
            <v>0</v>
          </cell>
          <cell r="Q25" t="b">
            <v>0</v>
          </cell>
          <cell r="R25" t="b">
            <v>0</v>
          </cell>
          <cell r="S25" t="b">
            <v>1</v>
          </cell>
          <cell r="T25" t="b">
            <v>0</v>
          </cell>
          <cell r="U25" t="b">
            <v>0</v>
          </cell>
          <cell r="V25" t="b">
            <v>0</v>
          </cell>
          <cell r="W25" t="b">
            <v>0</v>
          </cell>
          <cell r="X25" t="b">
            <v>0</v>
          </cell>
          <cell r="Y25" t="b">
            <v>0</v>
          </cell>
          <cell r="Z25" t="b">
            <v>0</v>
          </cell>
          <cell r="AA25" t="str">
            <v>N/A</v>
          </cell>
          <cell r="AB25" t="str">
            <v>Tennyson Knolls Elementary</v>
          </cell>
          <cell r="AC25" t="str">
            <v>6330 Tennyson Street_x000D_
Arvada, CO 80003</v>
          </cell>
          <cell r="AD25" t="b">
            <v>0</v>
          </cell>
          <cell r="AE25" t="b">
            <v>0</v>
          </cell>
          <cell r="AF25" t="b">
            <v>1</v>
          </cell>
          <cell r="AG25" t="b">
            <v>0</v>
          </cell>
          <cell r="AH25" t="b">
            <v>0</v>
          </cell>
          <cell r="AI25" t="b">
            <v>0</v>
          </cell>
          <cell r="AJ25" t="b">
            <v>0</v>
          </cell>
          <cell r="AK25" t="b">
            <v>0</v>
          </cell>
          <cell r="AL25" t="b">
            <v>0</v>
          </cell>
          <cell r="AM25" t="b">
            <v>0</v>
          </cell>
          <cell r="AN25" t="b">
            <v>0</v>
          </cell>
          <cell r="AO25" t="b">
            <v>0</v>
          </cell>
          <cell r="AP25" t="b">
            <v>0</v>
          </cell>
          <cell r="AQ25" t="b">
            <v>0</v>
          </cell>
          <cell r="AR25" t="b">
            <v>0</v>
          </cell>
          <cell r="AS25" t="b">
            <v>0</v>
          </cell>
          <cell r="AT25" t="b">
            <v>0</v>
          </cell>
          <cell r="AU25" t="str">
            <v>N/A</v>
          </cell>
          <cell r="AV25" t="str">
            <v>District</v>
          </cell>
          <cell r="AW25" t="str">
            <v>N/A</v>
          </cell>
          <cell r="AX25" t="str">
            <v>No</v>
          </cell>
          <cell r="AY25" t="str">
            <v>N/A</v>
          </cell>
          <cell r="BA25">
            <v>34445</v>
          </cell>
          <cell r="BJ25" t="b">
            <v>1</v>
          </cell>
          <cell r="BK25">
            <v>2011</v>
          </cell>
          <cell r="BL25">
            <v>5</v>
          </cell>
          <cell r="BN25" t="str">
            <v>Attached</v>
          </cell>
          <cell r="BO25" t="b">
            <v>0</v>
          </cell>
          <cell r="BP25" t="str">
            <v>0</v>
          </cell>
          <cell r="BQ25" t="b">
            <v>0</v>
          </cell>
          <cell r="BR25" t="b">
            <v>0</v>
          </cell>
          <cell r="BT25" t="str">
            <v>CREATE Committee</v>
          </cell>
          <cell r="BW25" t="str">
            <v>This project will meet the specification in 3.2 of the Construction Guidelines.  It meets 3.2.1.2 criteria for low sloping roofing material- Ethylene Propylene Diene Monomer.  Don Ciancio and the consultants with SR &amp; DK Consulting have reviewed the guide</v>
          </cell>
          <cell r="BX25" t="str">
            <v>The district allocated $50,000 to $100,000 to roof repairs and preventive maintenance annually. The district will require a 30-year warranty on the roof and will require the contractor to repair any problems during the warranty period.  The roof will be i</v>
          </cell>
          <cell r="BY25" t="str">
            <v>$20,000</v>
          </cell>
          <cell r="BZ25">
            <v>22</v>
          </cell>
          <cell r="CA25">
            <v>22</v>
          </cell>
          <cell r="CB25">
            <v>0</v>
          </cell>
          <cell r="CC25">
            <v>4</v>
          </cell>
          <cell r="CD25">
            <v>0</v>
          </cell>
          <cell r="CE25" t="b">
            <v>1</v>
          </cell>
          <cell r="CF25" t="b">
            <v>0</v>
          </cell>
          <cell r="CG25" t="b">
            <v>0</v>
          </cell>
          <cell r="CH25" t="b">
            <v>1</v>
          </cell>
          <cell r="CI25" t="b">
            <v>1</v>
          </cell>
          <cell r="CJ25" t="b">
            <v>0</v>
          </cell>
          <cell r="CK25" t="b">
            <v>0</v>
          </cell>
          <cell r="CL25" t="str">
            <v>N/A</v>
          </cell>
          <cell r="CN25" t="str">
            <v>No</v>
          </cell>
          <cell r="CO25" t="str">
            <v>N/A</v>
          </cell>
          <cell r="CP25" t="str">
            <v>No</v>
          </cell>
          <cell r="CQ25" t="str">
            <v>No</v>
          </cell>
          <cell r="CS25" t="str">
            <v>N/A</v>
          </cell>
          <cell r="CT25">
            <v>508516</v>
          </cell>
          <cell r="CU25">
            <v>143427</v>
          </cell>
          <cell r="CV25">
            <v>651943</v>
          </cell>
          <cell r="CW25" t="str">
            <v>Cash</v>
          </cell>
          <cell r="CX25">
            <v>592676</v>
          </cell>
          <cell r="CY25">
            <v>59268</v>
          </cell>
          <cell r="CZ25">
            <v>0</v>
          </cell>
          <cell r="DA25">
            <v>0</v>
          </cell>
          <cell r="DB25">
            <v>0</v>
          </cell>
          <cell r="DC25">
            <v>0</v>
          </cell>
          <cell r="DD25">
            <v>651944</v>
          </cell>
          <cell r="DE25">
            <v>592676</v>
          </cell>
          <cell r="DG25">
            <v>0</v>
          </cell>
          <cell r="DH25" t="str">
            <v>Bond, Capital Reserve Fund</v>
          </cell>
          <cell r="DI25" t="str">
            <v>2006</v>
          </cell>
          <cell r="DJ25">
            <v>17</v>
          </cell>
          <cell r="DK25">
            <v>1449</v>
          </cell>
          <cell r="DL25">
            <v>10</v>
          </cell>
          <cell r="DM25" t="str">
            <v>05/31/2012</v>
          </cell>
          <cell r="DN25" t="str">
            <v>08/31/2012</v>
          </cell>
          <cell r="DO25" t="str">
            <v>Estimates from S. R. &amp; D. K. Consulting.</v>
          </cell>
          <cell r="DP25" t="str">
            <v>N/A</v>
          </cell>
          <cell r="DQ25" t="str">
            <v>No</v>
          </cell>
          <cell r="DR25" t="b">
            <v>1</v>
          </cell>
          <cell r="DS25" t="b">
            <v>1</v>
          </cell>
          <cell r="DT25" t="b">
            <v>1</v>
          </cell>
          <cell r="DU25" t="b">
            <v>1</v>
          </cell>
          <cell r="DV25" t="b">
            <v>1</v>
          </cell>
          <cell r="DW25" t="b">
            <v>1</v>
          </cell>
          <cell r="DX25" t="b">
            <v>1</v>
          </cell>
          <cell r="DY25" t="b">
            <v>1</v>
          </cell>
          <cell r="DZ25" t="b">
            <v>1</v>
          </cell>
          <cell r="EA25" t="str">
            <v>Don Ciancio</v>
          </cell>
          <cell r="EC25" t="str">
            <v>303-429-6775</v>
          </cell>
          <cell r="ED25" t="str">
            <v>dciancio@adams50.org</v>
          </cell>
          <cell r="EE25" t="str">
            <v>Dr. Roberta Selleck</v>
          </cell>
          <cell r="EF25" t="str">
            <v>Ms. Vicky Marshall</v>
          </cell>
          <cell r="EH25" t="str">
            <v>C</v>
          </cell>
          <cell r="EI25">
            <v>40583</v>
          </cell>
          <cell r="EJ25">
            <v>1.5651273148148099</v>
          </cell>
          <cell r="EK25" t="b">
            <v>1</v>
          </cell>
          <cell r="EL25" t="b">
            <v>1</v>
          </cell>
          <cell r="EM25" t="str">
            <v>N/A</v>
          </cell>
          <cell r="EN25" t="b">
            <v>1</v>
          </cell>
          <cell r="EP25" t="b">
            <v>0</v>
          </cell>
          <cell r="ES25">
            <v>0</v>
          </cell>
          <cell r="ET25">
            <v>0</v>
          </cell>
          <cell r="EU25">
            <v>0</v>
          </cell>
          <cell r="EV25">
            <v>0</v>
          </cell>
          <cell r="EW25">
            <v>0</v>
          </cell>
          <cell r="EX25">
            <v>0</v>
          </cell>
          <cell r="EY25">
            <v>0</v>
          </cell>
          <cell r="EZ25" t="str">
            <v>N/A</v>
          </cell>
          <cell r="FA25" t="b">
            <v>0</v>
          </cell>
          <cell r="FB25" t="str">
            <v>Tennyson Knolls Elementary is home to approximately 409 students, and 40 staff members.  This school is included in the district's master plan. Adams County School District 50 is experiencing budget cuts in funding for both operating budgets and Capital R</v>
          </cell>
          <cell r="FC25" t="str">
            <v>Renovation</v>
          </cell>
          <cell r="FF25">
            <v>0</v>
          </cell>
          <cell r="FG25">
            <v>0</v>
          </cell>
          <cell r="FH25">
            <v>0</v>
          </cell>
          <cell r="FI25">
            <v>0</v>
          </cell>
          <cell r="FJ25">
            <v>0</v>
          </cell>
        </row>
        <row r="26">
          <cell r="A26">
            <v>272</v>
          </cell>
          <cell r="B26">
            <v>1110</v>
          </cell>
          <cell r="C26" t="str">
            <v>2011-12</v>
          </cell>
          <cell r="D26" t="str">
            <v>Yes</v>
          </cell>
          <cell r="E26" t="str">
            <v>FALCON 49</v>
          </cell>
          <cell r="F26" t="str">
            <v>EL PASO</v>
          </cell>
          <cell r="G26" t="str">
            <v>1</v>
          </cell>
          <cell r="H26" t="str">
            <v>Falcon School District 49 - Horizon Middle School - Life Safety Renovation and Addition</v>
          </cell>
          <cell r="I26" t="b">
            <v>0</v>
          </cell>
          <cell r="J26" t="b">
            <v>0</v>
          </cell>
          <cell r="K26" t="b">
            <v>0</v>
          </cell>
          <cell r="L26" t="b">
            <v>0</v>
          </cell>
          <cell r="M26" t="b">
            <v>0</v>
          </cell>
          <cell r="N26" t="b">
            <v>0</v>
          </cell>
          <cell r="O26" t="b">
            <v>0</v>
          </cell>
          <cell r="P26" t="b">
            <v>0</v>
          </cell>
          <cell r="Q26" t="b">
            <v>0</v>
          </cell>
          <cell r="R26" t="b">
            <v>0</v>
          </cell>
          <cell r="S26" t="b">
            <v>0</v>
          </cell>
          <cell r="T26" t="b">
            <v>0</v>
          </cell>
          <cell r="U26" t="b">
            <v>0</v>
          </cell>
          <cell r="V26" t="b">
            <v>0</v>
          </cell>
          <cell r="W26" t="b">
            <v>0</v>
          </cell>
          <cell r="X26" t="b">
            <v>0</v>
          </cell>
          <cell r="Y26" t="b">
            <v>0</v>
          </cell>
          <cell r="Z26" t="b">
            <v>1</v>
          </cell>
          <cell r="AA26" t="str">
            <v>Addition to and Renovation of Existing Facility</v>
          </cell>
          <cell r="AB26" t="str">
            <v>Horizon Middle School</v>
          </cell>
          <cell r="AC26" t="str">
            <v>1750 Piros Drive_x000D_
Colorado Springs, CO  80915</v>
          </cell>
          <cell r="AD26" t="b">
            <v>1</v>
          </cell>
          <cell r="AE26" t="b">
            <v>0</v>
          </cell>
          <cell r="AF26" t="b">
            <v>0</v>
          </cell>
          <cell r="AG26" t="b">
            <v>0</v>
          </cell>
          <cell r="AH26" t="b">
            <v>1</v>
          </cell>
          <cell r="AI26" t="b">
            <v>0</v>
          </cell>
          <cell r="AJ26" t="b">
            <v>0</v>
          </cell>
          <cell r="AK26" t="b">
            <v>0</v>
          </cell>
          <cell r="AL26" t="b">
            <v>1</v>
          </cell>
          <cell r="AM26" t="b">
            <v>1</v>
          </cell>
          <cell r="AN26" t="b">
            <v>0</v>
          </cell>
          <cell r="AO26" t="b">
            <v>0</v>
          </cell>
          <cell r="AP26" t="b">
            <v>1</v>
          </cell>
          <cell r="AQ26" t="b">
            <v>0</v>
          </cell>
          <cell r="AR26" t="b">
            <v>1</v>
          </cell>
          <cell r="AS26" t="b">
            <v>1</v>
          </cell>
          <cell r="AT26" t="b">
            <v>0</v>
          </cell>
          <cell r="AV26" t="str">
            <v>District</v>
          </cell>
          <cell r="AX26" t="str">
            <v>No</v>
          </cell>
          <cell r="AY26" t="str">
            <v>NA</v>
          </cell>
          <cell r="BA26">
            <v>106000</v>
          </cell>
          <cell r="BJ26" t="b">
            <v>1</v>
          </cell>
          <cell r="BK26">
            <v>2006</v>
          </cell>
          <cell r="BL26">
            <v>5</v>
          </cell>
          <cell r="BN26" t="str">
            <v>Attached</v>
          </cell>
          <cell r="BO26" t="b">
            <v>1</v>
          </cell>
          <cell r="BP26" t="str">
            <v>1</v>
          </cell>
          <cell r="BQ26" t="b">
            <v>0</v>
          </cell>
          <cell r="BR26" t="b">
            <v>0</v>
          </cell>
          <cell r="BT26" t="str">
            <v>H+L Architecture</v>
          </cell>
          <cell r="BW26" t="str">
            <v>EXISTING FACILITIES NON-CONFORMANCE TO THE PUBLIC SCHOOLS CONSTRUCTION GUIDLINES:_x000D_
_x000D_
The District's Master Plan Architect, Owner Representative/Grant Writer and the BEST Application Committee (BAC) at Falcon School District have reviewed the Colorado Publ</v>
          </cell>
          <cell r="BX26" t="str">
            <v>DESCRIPTION OF CAPITAL RENEWAL/REPLACEMENT BUDGET AND MAINTENANCE PLAN:_x000D_
_x000D_
Once the project is completed the District will accept full responsibility to ensure that the building and all systems associated with the project are properly maintained._x000D_
_x000D_
The a</v>
          </cell>
          <cell r="BY26" t="str">
            <v>$100,000</v>
          </cell>
          <cell r="BZ26">
            <v>53</v>
          </cell>
          <cell r="CA26">
            <v>48</v>
          </cell>
          <cell r="CB26">
            <v>-5</v>
          </cell>
          <cell r="CC26">
            <v>5</v>
          </cell>
          <cell r="CD26">
            <v>0</v>
          </cell>
          <cell r="CE26" t="b">
            <v>1</v>
          </cell>
          <cell r="CF26" t="b">
            <v>1</v>
          </cell>
          <cell r="CG26" t="b">
            <v>1</v>
          </cell>
          <cell r="CH26" t="b">
            <v>0</v>
          </cell>
          <cell r="CI26" t="b">
            <v>1</v>
          </cell>
          <cell r="CJ26" t="b">
            <v>1</v>
          </cell>
          <cell r="CK26" t="b">
            <v>0</v>
          </cell>
          <cell r="CN26" t="str">
            <v>No</v>
          </cell>
          <cell r="CO26" t="str">
            <v>NA</v>
          </cell>
          <cell r="CP26" t="str">
            <v>Yes</v>
          </cell>
          <cell r="CQ26" t="str">
            <v>No</v>
          </cell>
          <cell r="CS26" t="str">
            <v>NA</v>
          </cell>
          <cell r="CT26">
            <v>8394571</v>
          </cell>
          <cell r="CU26">
            <v>9466219</v>
          </cell>
          <cell r="CV26">
            <v>17860790</v>
          </cell>
          <cell r="CW26" t="str">
            <v>Lease-Purchase</v>
          </cell>
          <cell r="CX26">
            <v>17010277</v>
          </cell>
          <cell r="CY26">
            <v>850514</v>
          </cell>
          <cell r="CZ26">
            <v>0</v>
          </cell>
          <cell r="DA26">
            <v>0</v>
          </cell>
          <cell r="DB26">
            <v>0</v>
          </cell>
          <cell r="DC26">
            <v>0</v>
          </cell>
          <cell r="DD26">
            <v>17860791</v>
          </cell>
          <cell r="DE26">
            <v>17010277</v>
          </cell>
          <cell r="DG26">
            <v>0</v>
          </cell>
          <cell r="DH26" t="str">
            <v>The District anticipates having a bond election to provide the matching funds.  The District currently has approximatley 60% of their total bonding capacity available which would cover the match for this project.</v>
          </cell>
          <cell r="DI26" t="str">
            <v>11/8/11</v>
          </cell>
          <cell r="DJ26">
            <v>160</v>
          </cell>
          <cell r="DK26">
            <v>18900</v>
          </cell>
          <cell r="DL26">
            <v>2</v>
          </cell>
          <cell r="DM26" t="str">
            <v>March 2012</v>
          </cell>
          <cell r="DN26" t="str">
            <v>August 2013</v>
          </cell>
          <cell r="DO26" t="str">
            <v>The estimate for this project was completed by Daniel-Barry Construction (general contractor) and is based on solution option 3 created by Christiansen, Reece &amp; Partners (architect).  The BAC (BEST Application Committee) of the Falcon School District work</v>
          </cell>
          <cell r="DP26" t="str">
            <v>The District is in the proces of putting together a strategic plan for a bond initiative to support the required match to this project.  The ground work is being laid and consultants hired for the campaign.  The bond initiative campaign final phase will b</v>
          </cell>
          <cell r="DQ26" t="str">
            <v>No</v>
          </cell>
          <cell r="DR26" t="b">
            <v>1</v>
          </cell>
          <cell r="DS26" t="b">
            <v>1</v>
          </cell>
          <cell r="DT26" t="b">
            <v>1</v>
          </cell>
          <cell r="DU26" t="b">
            <v>1</v>
          </cell>
          <cell r="DV26" t="b">
            <v>1</v>
          </cell>
          <cell r="DW26" t="b">
            <v>1</v>
          </cell>
          <cell r="DX26" t="b">
            <v>1</v>
          </cell>
          <cell r="DY26" t="b">
            <v>1</v>
          </cell>
          <cell r="DZ26" t="b">
            <v>1</v>
          </cell>
          <cell r="EA26" t="str">
            <v>Matt Hahn</v>
          </cell>
          <cell r="EB26" t="str">
            <v>Catalyst Planning Group</v>
          </cell>
          <cell r="EC26" t="str">
            <v>303-588-3146</v>
          </cell>
          <cell r="ED26" t="str">
            <v>matt@catalystplanninggroup.com</v>
          </cell>
          <cell r="EE26" t="str">
            <v>Dr. Brad Schoeppey</v>
          </cell>
          <cell r="EF26" t="str">
            <v>Dave Martin, President, FSD49 Board of Education</v>
          </cell>
          <cell r="EG26" t="str">
            <v>Not Applicable</v>
          </cell>
          <cell r="EH26" t="str">
            <v>C</v>
          </cell>
          <cell r="EI26">
            <v>40605</v>
          </cell>
          <cell r="EJ26">
            <v>1.2879745370370399</v>
          </cell>
          <cell r="EK26" t="b">
            <v>1</v>
          </cell>
          <cell r="EL26" t="b">
            <v>1</v>
          </cell>
          <cell r="EM26" t="str">
            <v>N/A</v>
          </cell>
          <cell r="EN26" t="b">
            <v>1</v>
          </cell>
          <cell r="EP26" t="b">
            <v>0</v>
          </cell>
          <cell r="ES26">
            <v>0</v>
          </cell>
          <cell r="ET26">
            <v>0</v>
          </cell>
          <cell r="EU26">
            <v>0</v>
          </cell>
          <cell r="EV26">
            <v>0</v>
          </cell>
          <cell r="EW26">
            <v>0</v>
          </cell>
          <cell r="EX26">
            <v>0</v>
          </cell>
          <cell r="EY26">
            <v>0</v>
          </cell>
          <cell r="EZ26" t="str">
            <v>CDE representatives recommended that additional research/information needed to be provided on why an addition and remodel is being pursued versus replacing the facility.</v>
          </cell>
          <cell r="FA26" t="b">
            <v>0</v>
          </cell>
          <cell r="FB26" t="str">
            <v>GENERAL PROJECT SUMMARY:_x000D_
_x000D_
The purpose of submitting this BEST grant application is to obtain partial funding for an addition to and renovation of the Horizon Middle School (HMS) which is located within Falcon School District 49 (FSD49).  The project wil</v>
          </cell>
          <cell r="FC26" t="str">
            <v>New Construction</v>
          </cell>
          <cell r="FF26">
            <v>0</v>
          </cell>
          <cell r="FG26">
            <v>0</v>
          </cell>
          <cell r="FH26">
            <v>0</v>
          </cell>
          <cell r="FI26">
            <v>0</v>
          </cell>
          <cell r="FJ26">
            <v>0</v>
          </cell>
        </row>
        <row r="27">
          <cell r="A27">
            <v>274</v>
          </cell>
          <cell r="B27">
            <v>980</v>
          </cell>
          <cell r="C27" t="str">
            <v>2011-12</v>
          </cell>
          <cell r="D27" t="str">
            <v>Yes</v>
          </cell>
          <cell r="E27" t="str">
            <v>HARRISON 2</v>
          </cell>
          <cell r="F27" t="str">
            <v>EL PASO</v>
          </cell>
          <cell r="G27" t="str">
            <v>1</v>
          </cell>
          <cell r="H27" t="str">
            <v>Giberson Boiler Replacement</v>
          </cell>
          <cell r="I27" t="b">
            <v>0</v>
          </cell>
          <cell r="J27" t="b">
            <v>0</v>
          </cell>
          <cell r="K27" t="b">
            <v>1</v>
          </cell>
          <cell r="L27" t="b">
            <v>0</v>
          </cell>
          <cell r="M27" t="b">
            <v>0</v>
          </cell>
          <cell r="N27" t="b">
            <v>0</v>
          </cell>
          <cell r="O27" t="b">
            <v>0</v>
          </cell>
          <cell r="P27" t="b">
            <v>0</v>
          </cell>
          <cell r="Q27" t="b">
            <v>0</v>
          </cell>
          <cell r="R27" t="b">
            <v>0</v>
          </cell>
          <cell r="S27" t="b">
            <v>0</v>
          </cell>
          <cell r="T27" t="b">
            <v>0</v>
          </cell>
          <cell r="U27" t="b">
            <v>0</v>
          </cell>
          <cell r="V27" t="b">
            <v>0</v>
          </cell>
          <cell r="W27" t="b">
            <v>0</v>
          </cell>
          <cell r="X27" t="b">
            <v>0</v>
          </cell>
          <cell r="Y27" t="b">
            <v>0</v>
          </cell>
          <cell r="Z27" t="b">
            <v>0</v>
          </cell>
          <cell r="AB27" t="str">
            <v>Giberson Elementary School</v>
          </cell>
          <cell r="AC27" t="str">
            <v>2889 Ferber Drive_x000D_
Colorado Springs, CO 80916</v>
          </cell>
          <cell r="AD27" t="b">
            <v>0</v>
          </cell>
          <cell r="AE27" t="b">
            <v>0</v>
          </cell>
          <cell r="AF27" t="b">
            <v>1</v>
          </cell>
          <cell r="AG27" t="b">
            <v>0</v>
          </cell>
          <cell r="AH27" t="b">
            <v>0</v>
          </cell>
          <cell r="AI27" t="b">
            <v>0</v>
          </cell>
          <cell r="AJ27" t="b">
            <v>0</v>
          </cell>
          <cell r="AK27" t="b">
            <v>0</v>
          </cell>
          <cell r="AL27" t="b">
            <v>0</v>
          </cell>
          <cell r="AM27" t="b">
            <v>0</v>
          </cell>
          <cell r="AN27" t="b">
            <v>0</v>
          </cell>
          <cell r="AO27" t="b">
            <v>0</v>
          </cell>
          <cell r="AP27" t="b">
            <v>0</v>
          </cell>
          <cell r="AQ27" t="b">
            <v>0</v>
          </cell>
          <cell r="AR27" t="b">
            <v>0</v>
          </cell>
          <cell r="AS27" t="b">
            <v>0</v>
          </cell>
          <cell r="AT27" t="b">
            <v>0</v>
          </cell>
          <cell r="AV27" t="str">
            <v>District</v>
          </cell>
          <cell r="AX27" t="str">
            <v>No</v>
          </cell>
          <cell r="AY27" t="str">
            <v>NA</v>
          </cell>
          <cell r="BA27">
            <v>47245</v>
          </cell>
          <cell r="BJ27" t="b">
            <v>1</v>
          </cell>
          <cell r="BK27">
            <v>2004</v>
          </cell>
          <cell r="BL27">
            <v>3</v>
          </cell>
          <cell r="BN27" t="str">
            <v>Submitted Previously</v>
          </cell>
          <cell r="BO27" t="b">
            <v>1</v>
          </cell>
          <cell r="BP27" t="str">
            <v>1</v>
          </cell>
          <cell r="BQ27" t="b">
            <v>0</v>
          </cell>
          <cell r="BR27" t="b">
            <v>0</v>
          </cell>
          <cell r="BT27" t="str">
            <v>District staff with assistance from CSNA Architects.</v>
          </cell>
          <cell r="BW27" t="str">
            <v>The Giberson boiler replacement project conforms to 1 CCR 303(1) section 3.11 “a safe and efficient mechanical system that provides proper ventilation, and maintains the building temperature and relative humidity in accordance with the most current versio</v>
          </cell>
          <cell r="BX27" t="str">
            <v>The District budgets $250,000 in general funds every year for maintenance, repair, and/or replacement of capital equipment.  The district budgets another $1M a year in Capital Reserves for maintenance, repair, and/or replacement/capital renewal of capital</v>
          </cell>
          <cell r="BY27" t="str">
            <v>N/A</v>
          </cell>
          <cell r="BZ27">
            <v>16</v>
          </cell>
          <cell r="CA27">
            <v>16</v>
          </cell>
          <cell r="CB27">
            <v>0</v>
          </cell>
          <cell r="CC27">
            <v>4</v>
          </cell>
          <cell r="CD27">
            <v>0</v>
          </cell>
          <cell r="CE27" t="b">
            <v>1</v>
          </cell>
          <cell r="CF27" t="b">
            <v>0</v>
          </cell>
          <cell r="CG27" t="b">
            <v>0</v>
          </cell>
          <cell r="CH27" t="b">
            <v>1</v>
          </cell>
          <cell r="CI27" t="b">
            <v>0</v>
          </cell>
          <cell r="CJ27" t="b">
            <v>0</v>
          </cell>
          <cell r="CK27" t="b">
            <v>0</v>
          </cell>
          <cell r="CN27" t="str">
            <v>No</v>
          </cell>
          <cell r="CP27" t="str">
            <v>Yes</v>
          </cell>
          <cell r="CQ27" t="str">
            <v>No</v>
          </cell>
          <cell r="CT27">
            <v>181565</v>
          </cell>
          <cell r="CU27">
            <v>34583</v>
          </cell>
          <cell r="CV27">
            <v>216148</v>
          </cell>
          <cell r="CW27" t="str">
            <v>Cash</v>
          </cell>
          <cell r="CX27">
            <v>196499</v>
          </cell>
          <cell r="CY27">
            <v>19650</v>
          </cell>
          <cell r="CZ27">
            <v>0</v>
          </cell>
          <cell r="DA27">
            <v>0</v>
          </cell>
          <cell r="DB27">
            <v>0</v>
          </cell>
          <cell r="DC27">
            <v>0</v>
          </cell>
          <cell r="DD27">
            <v>216149</v>
          </cell>
          <cell r="DE27">
            <v>196499</v>
          </cell>
          <cell r="DG27">
            <v>0</v>
          </cell>
          <cell r="DH27" t="str">
            <v>The District has budgeted $35,000 in the 2011/2012 Capital Reserve budget for the district match for this project.</v>
          </cell>
          <cell r="DI27" t="str">
            <v>NA</v>
          </cell>
          <cell r="DJ27">
            <v>3</v>
          </cell>
          <cell r="DK27">
            <v>604</v>
          </cell>
          <cell r="DL27">
            <v>5</v>
          </cell>
          <cell r="DM27" t="str">
            <v>5/28/2012</v>
          </cell>
          <cell r="DN27" t="str">
            <v>9/30/2012</v>
          </cell>
          <cell r="DO27" t="str">
            <v>AERCO engineering representatives designed the proposal and the project was bid to 3 experienced contractors in 2010.  Ferris Engineering was consulted for adequacy of design.  The lowest proposal was increased by 5% for potential inflation between the su</v>
          </cell>
          <cell r="DP27" t="str">
            <v>The District has researched potential assistance for this project but has been unsuccessful in obtaining funding assistance.</v>
          </cell>
          <cell r="DQ27" t="str">
            <v>No</v>
          </cell>
          <cell r="DR27" t="b">
            <v>1</v>
          </cell>
          <cell r="DS27" t="b">
            <v>1</v>
          </cell>
          <cell r="DT27" t="b">
            <v>1</v>
          </cell>
          <cell r="DU27" t="b">
            <v>1</v>
          </cell>
          <cell r="DV27" t="b">
            <v>1</v>
          </cell>
          <cell r="DW27" t="b">
            <v>1</v>
          </cell>
          <cell r="DX27" t="b">
            <v>1</v>
          </cell>
          <cell r="DY27" t="b">
            <v>1</v>
          </cell>
          <cell r="DZ27" t="b">
            <v>1</v>
          </cell>
          <cell r="EA27" t="str">
            <v>Mark Wilsey</v>
          </cell>
          <cell r="EC27" t="str">
            <v>719-579-2007</v>
          </cell>
          <cell r="ED27" t="str">
            <v>mwilsey@hsd2.org</v>
          </cell>
          <cell r="EE27" t="str">
            <v>F. Mike Miles</v>
          </cell>
          <cell r="EF27" t="str">
            <v>Deborah Hendrix, Board President</v>
          </cell>
          <cell r="EH27" t="str">
            <v>C</v>
          </cell>
          <cell r="EI27">
            <v>40598</v>
          </cell>
          <cell r="EJ27">
            <v>1.3500578703703701</v>
          </cell>
          <cell r="EK27" t="b">
            <v>1</v>
          </cell>
          <cell r="EL27" t="b">
            <v>1</v>
          </cell>
          <cell r="EM27" t="str">
            <v>N/A</v>
          </cell>
          <cell r="EN27" t="b">
            <v>1</v>
          </cell>
          <cell r="EP27" t="b">
            <v>0</v>
          </cell>
          <cell r="ES27">
            <v>0</v>
          </cell>
          <cell r="ET27">
            <v>0</v>
          </cell>
          <cell r="EU27">
            <v>0</v>
          </cell>
          <cell r="EV27">
            <v>0</v>
          </cell>
          <cell r="EW27">
            <v>0</v>
          </cell>
          <cell r="EX27">
            <v>0</v>
          </cell>
          <cell r="EY27">
            <v>0</v>
          </cell>
          <cell r="EZ27" t="str">
            <v>Limited funds available.</v>
          </cell>
          <cell r="FA27" t="b">
            <v>0</v>
          </cell>
          <cell r="FB27" t="str">
            <v>Giberson Elementary School was originally built in 1975 as an open concept school enclosing 47,245 square feet.  It was totally gutted and remodeled in 2002 as a traditional school and 12,000 square feet was added for a total of 59,245 square feet.  The s</v>
          </cell>
          <cell r="FC27" t="str">
            <v>Renovation</v>
          </cell>
          <cell r="FF27">
            <v>0</v>
          </cell>
          <cell r="FG27">
            <v>0</v>
          </cell>
          <cell r="FH27">
            <v>0</v>
          </cell>
          <cell r="FI27">
            <v>0</v>
          </cell>
          <cell r="FJ27">
            <v>0</v>
          </cell>
        </row>
        <row r="28">
          <cell r="A28">
            <v>275</v>
          </cell>
          <cell r="B28">
            <v>6718</v>
          </cell>
          <cell r="C28" t="str">
            <v>2011-12</v>
          </cell>
          <cell r="D28" t="str">
            <v>No</v>
          </cell>
          <cell r="E28" t="str">
            <v>PARADOX VALLEY CHARTER SCHOOL</v>
          </cell>
          <cell r="F28" t="str">
            <v>MONTROSE</v>
          </cell>
          <cell r="G28" t="str">
            <v>1</v>
          </cell>
          <cell r="H28" t="str">
            <v>Paradox Valley School</v>
          </cell>
          <cell r="I28" t="b">
            <v>0</v>
          </cell>
          <cell r="J28" t="b">
            <v>0</v>
          </cell>
          <cell r="K28" t="b">
            <v>0</v>
          </cell>
          <cell r="L28" t="b">
            <v>0</v>
          </cell>
          <cell r="M28" t="b">
            <v>0</v>
          </cell>
          <cell r="N28" t="b">
            <v>0</v>
          </cell>
          <cell r="O28" t="b">
            <v>0</v>
          </cell>
          <cell r="P28" t="b">
            <v>1</v>
          </cell>
          <cell r="Q28" t="b">
            <v>0</v>
          </cell>
          <cell r="R28" t="b">
            <v>0</v>
          </cell>
          <cell r="S28" t="b">
            <v>0</v>
          </cell>
          <cell r="T28" t="b">
            <v>0</v>
          </cell>
          <cell r="U28" t="b">
            <v>1</v>
          </cell>
          <cell r="V28" t="b">
            <v>0</v>
          </cell>
          <cell r="W28" t="b">
            <v>0</v>
          </cell>
          <cell r="X28" t="b">
            <v>0</v>
          </cell>
          <cell r="Y28" t="b">
            <v>0</v>
          </cell>
          <cell r="Z28" t="b">
            <v>1</v>
          </cell>
          <cell r="AA28" t="str">
            <v>Main portion of integrated project</v>
          </cell>
          <cell r="AB28" t="str">
            <v>Paradox Valley Charter School</v>
          </cell>
          <cell r="AC28" t="str">
            <v>21501 6 Mile Road_x000D_
PO Box 420_x000D_
Paradox, CO 81429</v>
          </cell>
          <cell r="AD28" t="b">
            <v>1</v>
          </cell>
          <cell r="AE28" t="b">
            <v>0</v>
          </cell>
          <cell r="AF28" t="b">
            <v>1</v>
          </cell>
          <cell r="AG28" t="b">
            <v>0</v>
          </cell>
          <cell r="AH28" t="b">
            <v>1</v>
          </cell>
          <cell r="AI28" t="b">
            <v>1</v>
          </cell>
          <cell r="AJ28" t="b">
            <v>0</v>
          </cell>
          <cell r="AK28" t="b">
            <v>0</v>
          </cell>
          <cell r="AL28" t="b">
            <v>1</v>
          </cell>
          <cell r="AM28" t="b">
            <v>1</v>
          </cell>
          <cell r="AN28" t="b">
            <v>0</v>
          </cell>
          <cell r="AO28" t="b">
            <v>1</v>
          </cell>
          <cell r="AP28" t="b">
            <v>1</v>
          </cell>
          <cell r="AQ28" t="b">
            <v>1</v>
          </cell>
          <cell r="AR28" t="b">
            <v>1</v>
          </cell>
          <cell r="AS28" t="b">
            <v>1</v>
          </cell>
          <cell r="AT28" t="b">
            <v>0</v>
          </cell>
          <cell r="AV28" t="str">
            <v>District</v>
          </cell>
          <cell r="AX28" t="str">
            <v>No</v>
          </cell>
          <cell r="AY28" t="str">
            <v>All property and facilites return to district ownership.</v>
          </cell>
          <cell r="BA28">
            <v>14398</v>
          </cell>
          <cell r="BJ28" t="b">
            <v>1</v>
          </cell>
          <cell r="BK28">
            <v>2011</v>
          </cell>
          <cell r="BL28">
            <v>5</v>
          </cell>
          <cell r="BN28" t="str">
            <v>Attached</v>
          </cell>
          <cell r="BO28" t="b">
            <v>0</v>
          </cell>
          <cell r="BP28" t="str">
            <v>0</v>
          </cell>
          <cell r="BQ28" t="b">
            <v>0</v>
          </cell>
          <cell r="BR28" t="b">
            <v>0</v>
          </cell>
          <cell r="BT28" t="str">
            <v>RTA Architects</v>
          </cell>
          <cell r="BW28" t="str">
            <v xml:space="preserve">The project will conform with the Public Schools Construction Guidelines.  The following are specific line item examples:_x000D_
_x000D_
Section 1 - Safe and Healthy Facilities_x000D_
_x000D_
Unobstructed Path of Egress:  The existing building and the new additions will include </v>
          </cell>
          <cell r="BX28" t="str">
            <v>The Paradox Valley School Board has discussed and will continue to commit monies each year to fund the maintenance and upkeep of the new school facility and plan for future needs.  PVS has a history of raising funds for renovations and additions which inc</v>
          </cell>
          <cell r="BY28" t="str">
            <v>$10,000</v>
          </cell>
          <cell r="BZ28">
            <v>11</v>
          </cell>
          <cell r="CA28">
            <v>11</v>
          </cell>
          <cell r="CB28">
            <v>0</v>
          </cell>
          <cell r="CC28">
            <v>4</v>
          </cell>
          <cell r="CD28">
            <v>0</v>
          </cell>
          <cell r="CE28" t="b">
            <v>1</v>
          </cell>
          <cell r="CF28" t="b">
            <v>1</v>
          </cell>
          <cell r="CG28" t="b">
            <v>0</v>
          </cell>
          <cell r="CH28" t="b">
            <v>1</v>
          </cell>
          <cell r="CI28" t="b">
            <v>1</v>
          </cell>
          <cell r="CJ28" t="b">
            <v>1</v>
          </cell>
          <cell r="CK28" t="b">
            <v>0</v>
          </cell>
          <cell r="CN28" t="str">
            <v>No</v>
          </cell>
          <cell r="CP28" t="str">
            <v>Yes</v>
          </cell>
          <cell r="CQ28" t="str">
            <v>No</v>
          </cell>
          <cell r="CT28">
            <v>2465318</v>
          </cell>
          <cell r="CU28">
            <v>304702</v>
          </cell>
          <cell r="CV28">
            <v>2770020</v>
          </cell>
          <cell r="CW28" t="str">
            <v>Both</v>
          </cell>
          <cell r="CX28">
            <v>2518201</v>
          </cell>
          <cell r="CY28">
            <v>251820</v>
          </cell>
          <cell r="CZ28">
            <v>0</v>
          </cell>
          <cell r="DA28">
            <v>0</v>
          </cell>
          <cell r="DB28">
            <v>0</v>
          </cell>
          <cell r="DC28">
            <v>0</v>
          </cell>
          <cell r="DD28">
            <v>2770021</v>
          </cell>
          <cell r="DE28">
            <v>2518201</v>
          </cell>
          <cell r="DG28">
            <v>0</v>
          </cell>
          <cell r="DH28" t="str">
            <v>Raised funds from private foundations and private donors and capital reserve fund.</v>
          </cell>
          <cell r="DI28" t="str">
            <v>N/A</v>
          </cell>
          <cell r="DJ28">
            <v>175</v>
          </cell>
          <cell r="DK28">
            <v>46633</v>
          </cell>
          <cell r="DL28">
            <v>0</v>
          </cell>
          <cell r="DM28" t="str">
            <v>4/ 2012</v>
          </cell>
          <cell r="DN28" t="str">
            <v>9/ 2013</v>
          </cell>
          <cell r="DO28" t="str">
            <v>The cost estimate for the project was prepared by an estimating consultant (Stanton Construction) under the guidance of RTA Architects.  _x000D_
_x000D_
The start dates include the design time, bidding process for contractors, and the fact that the renovation portion</v>
          </cell>
          <cell r="DP28" t="str">
            <v>DOLA was contacted to help with the match, but have had their current year and next year funding taken away.  We are currently attempting to raise our match from local sources, community foundations, local business, and private foundations.</v>
          </cell>
          <cell r="DQ28" t="str">
            <v>No</v>
          </cell>
          <cell r="DR28" t="b">
            <v>1</v>
          </cell>
          <cell r="DS28" t="b">
            <v>1</v>
          </cell>
          <cell r="DT28" t="b">
            <v>1</v>
          </cell>
          <cell r="DU28" t="b">
            <v>1</v>
          </cell>
          <cell r="DV28" t="b">
            <v>1</v>
          </cell>
          <cell r="DW28" t="b">
            <v>1</v>
          </cell>
          <cell r="DX28" t="b">
            <v>1</v>
          </cell>
          <cell r="DY28" t="b">
            <v>1</v>
          </cell>
          <cell r="DZ28" t="b">
            <v>1</v>
          </cell>
          <cell r="EA28" t="str">
            <v>Jon Orris</v>
          </cell>
          <cell r="EB28" t="str">
            <v>Paradox Valley Charter School</v>
          </cell>
          <cell r="EC28" t="str">
            <v>(970) 859-7236</v>
          </cell>
          <cell r="ED28" t="str">
            <v>jorris@paradoxvalleyschool.org</v>
          </cell>
          <cell r="EE28" t="str">
            <v>Mr. Stephen Yost</v>
          </cell>
          <cell r="EF28" t="str">
            <v>Paula Brown, WEPS Board President</v>
          </cell>
          <cell r="EG28" t="str">
            <v>Jon Orris, PVS Director</v>
          </cell>
          <cell r="EH28" t="str">
            <v>C</v>
          </cell>
          <cell r="EI28">
            <v>40603</v>
          </cell>
          <cell r="EJ28">
            <v>1.3921296296296299</v>
          </cell>
          <cell r="EK28" t="b">
            <v>1</v>
          </cell>
          <cell r="EL28" t="b">
            <v>1</v>
          </cell>
          <cell r="EM28" t="str">
            <v>N/A</v>
          </cell>
          <cell r="EN28" t="b">
            <v>1</v>
          </cell>
          <cell r="EP28" t="b">
            <v>0</v>
          </cell>
          <cell r="ES28">
            <v>0</v>
          </cell>
          <cell r="ET28">
            <v>0</v>
          </cell>
          <cell r="EU28">
            <v>0</v>
          </cell>
          <cell r="EV28">
            <v>0</v>
          </cell>
          <cell r="EW28">
            <v>0</v>
          </cell>
          <cell r="EX28">
            <v>0</v>
          </cell>
          <cell r="EY28">
            <v>0</v>
          </cell>
          <cell r="FA28" t="b">
            <v>1</v>
          </cell>
          <cell r="FB28" t="str">
            <v>While considering us for a BEST Grant, please keep in mind the uniqueness of Paradox Valley Charter School.  During the past twelve years, our arts-based charter school has been called the “Miracle in the Desert” and “The Little School That Could”. Our mi</v>
          </cell>
          <cell r="FC28" t="str">
            <v>Renovation</v>
          </cell>
          <cell r="FF28">
            <v>0</v>
          </cell>
          <cell r="FG28">
            <v>0</v>
          </cell>
          <cell r="FH28">
            <v>0</v>
          </cell>
          <cell r="FI28">
            <v>0</v>
          </cell>
          <cell r="FJ28">
            <v>0</v>
          </cell>
        </row>
        <row r="29">
          <cell r="A29">
            <v>277</v>
          </cell>
          <cell r="B29">
            <v>980</v>
          </cell>
          <cell r="C29" t="str">
            <v>2011-12</v>
          </cell>
          <cell r="D29" t="str">
            <v>Yes</v>
          </cell>
          <cell r="E29" t="str">
            <v>HARRISON 2</v>
          </cell>
          <cell r="F29" t="str">
            <v>EL PASO</v>
          </cell>
          <cell r="G29" t="str">
            <v>2</v>
          </cell>
          <cell r="H29" t="str">
            <v>Stratmoor Hills Boiler Replacement</v>
          </cell>
          <cell r="I29" t="b">
            <v>0</v>
          </cell>
          <cell r="J29" t="b">
            <v>0</v>
          </cell>
          <cell r="K29" t="b">
            <v>1</v>
          </cell>
          <cell r="L29" t="b">
            <v>0</v>
          </cell>
          <cell r="M29" t="b">
            <v>0</v>
          </cell>
          <cell r="N29" t="b">
            <v>0</v>
          </cell>
          <cell r="O29" t="b">
            <v>0</v>
          </cell>
          <cell r="P29" t="b">
            <v>0</v>
          </cell>
          <cell r="Q29" t="b">
            <v>0</v>
          </cell>
          <cell r="R29" t="b">
            <v>0</v>
          </cell>
          <cell r="S29" t="b">
            <v>0</v>
          </cell>
          <cell r="T29" t="b">
            <v>0</v>
          </cell>
          <cell r="U29" t="b">
            <v>0</v>
          </cell>
          <cell r="V29" t="b">
            <v>0</v>
          </cell>
          <cell r="W29" t="b">
            <v>0</v>
          </cell>
          <cell r="X29" t="b">
            <v>0</v>
          </cell>
          <cell r="Y29" t="b">
            <v>0</v>
          </cell>
          <cell r="Z29" t="b">
            <v>0</v>
          </cell>
          <cell r="AB29" t="str">
            <v>Stratmoor Hills Elementary School</v>
          </cell>
          <cell r="AC29" t="str">
            <v>200 Loomis Ave_x000D_
Colorado Springs, CO 80905</v>
          </cell>
          <cell r="AD29" t="b">
            <v>0</v>
          </cell>
          <cell r="AE29" t="b">
            <v>0</v>
          </cell>
          <cell r="AF29" t="b">
            <v>1</v>
          </cell>
          <cell r="AG29" t="b">
            <v>0</v>
          </cell>
          <cell r="AH29" t="b">
            <v>0</v>
          </cell>
          <cell r="AI29" t="b">
            <v>0</v>
          </cell>
          <cell r="AJ29" t="b">
            <v>0</v>
          </cell>
          <cell r="AK29" t="b">
            <v>0</v>
          </cell>
          <cell r="AL29" t="b">
            <v>0</v>
          </cell>
          <cell r="AM29" t="b">
            <v>0</v>
          </cell>
          <cell r="AN29" t="b">
            <v>0</v>
          </cell>
          <cell r="AO29" t="b">
            <v>0</v>
          </cell>
          <cell r="AP29" t="b">
            <v>0</v>
          </cell>
          <cell r="AQ29" t="b">
            <v>0</v>
          </cell>
          <cell r="AR29" t="b">
            <v>0</v>
          </cell>
          <cell r="AS29" t="b">
            <v>0</v>
          </cell>
          <cell r="AT29" t="b">
            <v>0</v>
          </cell>
          <cell r="AV29" t="str">
            <v>District</v>
          </cell>
          <cell r="AX29" t="str">
            <v>No</v>
          </cell>
          <cell r="AY29" t="str">
            <v>NA</v>
          </cell>
          <cell r="BA29">
            <v>47800</v>
          </cell>
          <cell r="BJ29" t="b">
            <v>1</v>
          </cell>
          <cell r="BK29">
            <v>2004</v>
          </cell>
          <cell r="BL29">
            <v>3</v>
          </cell>
          <cell r="BN29" t="str">
            <v>Submitted Previously</v>
          </cell>
          <cell r="BO29" t="b">
            <v>1</v>
          </cell>
          <cell r="BP29" t="str">
            <v>1</v>
          </cell>
          <cell r="BQ29" t="b">
            <v>0</v>
          </cell>
          <cell r="BR29" t="b">
            <v>0</v>
          </cell>
          <cell r="BT29" t="str">
            <v>District staff with the assistance of CSNA Architects.</v>
          </cell>
          <cell r="BW29" t="str">
            <v>The Stratmoor Hills boiler replacement project conforms to 1 CCR 303(1) section 3.11 “a safe and efficient mechanical system that provides proper ventilation, and maintains the building temperature and relative humidity in accordance with the most current</v>
          </cell>
          <cell r="BX29" t="str">
            <v>The District budgets $250,000 in general funds every year for maintenance, repair, and/or replacement of capital equipment.  The district budgets another $1M a year in Capital Reserves for maintenance, repair, and/or replacement/capital renewal of capital</v>
          </cell>
          <cell r="BY29" t="str">
            <v>NA</v>
          </cell>
          <cell r="BZ29">
            <v>16</v>
          </cell>
          <cell r="CA29">
            <v>16</v>
          </cell>
          <cell r="CB29">
            <v>0</v>
          </cell>
          <cell r="CC29">
            <v>4</v>
          </cell>
          <cell r="CD29">
            <v>0</v>
          </cell>
          <cell r="CE29" t="b">
            <v>1</v>
          </cell>
          <cell r="CF29" t="b">
            <v>0</v>
          </cell>
          <cell r="CG29" t="b">
            <v>0</v>
          </cell>
          <cell r="CH29" t="b">
            <v>1</v>
          </cell>
          <cell r="CI29" t="b">
            <v>0</v>
          </cell>
          <cell r="CJ29" t="b">
            <v>0</v>
          </cell>
          <cell r="CK29" t="b">
            <v>0</v>
          </cell>
          <cell r="CN29" t="str">
            <v>No</v>
          </cell>
          <cell r="CP29" t="str">
            <v>Yes</v>
          </cell>
          <cell r="CQ29" t="str">
            <v>No</v>
          </cell>
          <cell r="CT29">
            <v>206328</v>
          </cell>
          <cell r="CU29">
            <v>39300</v>
          </cell>
          <cell r="CV29">
            <v>245628</v>
          </cell>
          <cell r="CW29" t="str">
            <v>Cash</v>
          </cell>
          <cell r="CX29">
            <v>223299</v>
          </cell>
          <cell r="CY29">
            <v>22330</v>
          </cell>
          <cell r="CZ29">
            <v>0</v>
          </cell>
          <cell r="DA29">
            <v>0</v>
          </cell>
          <cell r="DB29">
            <v>0</v>
          </cell>
          <cell r="DC29">
            <v>0</v>
          </cell>
          <cell r="DD29">
            <v>245629</v>
          </cell>
          <cell r="DE29">
            <v>223299</v>
          </cell>
          <cell r="DG29">
            <v>0</v>
          </cell>
          <cell r="DH29" t="str">
            <v>The District has budgeted $40,000 in the 2011/2012 Capital Reserve budget for the district match for this project.</v>
          </cell>
          <cell r="DI29" t="str">
            <v>NA</v>
          </cell>
          <cell r="DJ29">
            <v>4</v>
          </cell>
          <cell r="DK29">
            <v>876</v>
          </cell>
          <cell r="DL29">
            <v>5</v>
          </cell>
          <cell r="DM29" t="str">
            <v>5/28/2012</v>
          </cell>
          <cell r="DN29" t="str">
            <v>9/30/2012</v>
          </cell>
          <cell r="DO29" t="str">
            <v>AERCO engineering representatives designed the proposal and the project was bid to 3 experienced contractors in 2010.  Ferris Engineering was consulted for adequacy of design.  The lowest proposal was increased by 5% for potential inflation between the su</v>
          </cell>
          <cell r="DP29" t="str">
            <v>The District has researched potential assistance for this project but has been unsuccessful in obtaining funding assistance.</v>
          </cell>
          <cell r="DQ29" t="str">
            <v>No</v>
          </cell>
          <cell r="DR29" t="b">
            <v>1</v>
          </cell>
          <cell r="DS29" t="b">
            <v>1</v>
          </cell>
          <cell r="DT29" t="b">
            <v>1</v>
          </cell>
          <cell r="DU29" t="b">
            <v>1</v>
          </cell>
          <cell r="DV29" t="b">
            <v>1</v>
          </cell>
          <cell r="DW29" t="b">
            <v>1</v>
          </cell>
          <cell r="DX29" t="b">
            <v>1</v>
          </cell>
          <cell r="DY29" t="b">
            <v>1</v>
          </cell>
          <cell r="DZ29" t="b">
            <v>1</v>
          </cell>
          <cell r="EA29" t="str">
            <v>Mark Wilsey</v>
          </cell>
          <cell r="EC29" t="str">
            <v>719-579-2007</v>
          </cell>
          <cell r="ED29" t="str">
            <v>mwilsey@hsd2.org</v>
          </cell>
          <cell r="EE29" t="str">
            <v>F. Mike Miles</v>
          </cell>
          <cell r="EF29" t="str">
            <v>Deborah Hendrix, Board President</v>
          </cell>
          <cell r="EH29" t="str">
            <v>C</v>
          </cell>
          <cell r="EI29">
            <v>40598</v>
          </cell>
          <cell r="EJ29">
            <v>1.3516782407407399</v>
          </cell>
          <cell r="EK29" t="b">
            <v>1</v>
          </cell>
          <cell r="EL29" t="b">
            <v>1</v>
          </cell>
          <cell r="EM29" t="str">
            <v>N/A</v>
          </cell>
          <cell r="EN29" t="b">
            <v>1</v>
          </cell>
          <cell r="EP29" t="b">
            <v>0</v>
          </cell>
          <cell r="ES29">
            <v>0</v>
          </cell>
          <cell r="ET29">
            <v>0</v>
          </cell>
          <cell r="EU29">
            <v>0</v>
          </cell>
          <cell r="EV29">
            <v>0</v>
          </cell>
          <cell r="EW29">
            <v>0</v>
          </cell>
          <cell r="EX29">
            <v>0</v>
          </cell>
          <cell r="EY29">
            <v>0</v>
          </cell>
          <cell r="EZ29" t="str">
            <v>Limited funds available.</v>
          </cell>
          <cell r="FA29" t="b">
            <v>0</v>
          </cell>
          <cell r="FB29" t="str">
            <v>Stratmoor(St.) Hills Elementary School was built in 1963 and was originally 36,300 square feet.  In 1993, St. Hills was added on to and remodeled, resulting in the current configuration of 47,800 square feet.  It is a neighborhood school and serves many s</v>
          </cell>
          <cell r="FC29" t="str">
            <v>Renovation</v>
          </cell>
          <cell r="FF29">
            <v>0</v>
          </cell>
          <cell r="FG29">
            <v>0</v>
          </cell>
          <cell r="FH29">
            <v>0</v>
          </cell>
          <cell r="FI29">
            <v>0</v>
          </cell>
          <cell r="FJ29">
            <v>0</v>
          </cell>
        </row>
        <row r="30">
          <cell r="A30">
            <v>278</v>
          </cell>
          <cell r="B30">
            <v>8133</v>
          </cell>
          <cell r="C30" t="str">
            <v>2011-12</v>
          </cell>
          <cell r="D30" t="str">
            <v>No</v>
          </cell>
          <cell r="E30" t="str">
            <v>SOUTHWEST OPEN CHARTER SCHOOL</v>
          </cell>
          <cell r="F30" t="str">
            <v>MONTEZUMA</v>
          </cell>
          <cell r="G30" t="str">
            <v>1</v>
          </cell>
          <cell r="H30" t="str">
            <v>Southwest Open School Improvements</v>
          </cell>
          <cell r="I30" t="b">
            <v>0</v>
          </cell>
          <cell r="J30" t="b">
            <v>0</v>
          </cell>
          <cell r="K30" t="b">
            <v>0</v>
          </cell>
          <cell r="L30" t="b">
            <v>0</v>
          </cell>
          <cell r="M30" t="b">
            <v>0</v>
          </cell>
          <cell r="N30" t="b">
            <v>0</v>
          </cell>
          <cell r="O30" t="b">
            <v>0</v>
          </cell>
          <cell r="P30" t="b">
            <v>0</v>
          </cell>
          <cell r="Q30" t="b">
            <v>0</v>
          </cell>
          <cell r="R30" t="b">
            <v>0</v>
          </cell>
          <cell r="S30" t="b">
            <v>0</v>
          </cell>
          <cell r="T30" t="b">
            <v>1</v>
          </cell>
          <cell r="U30" t="b">
            <v>0</v>
          </cell>
          <cell r="V30" t="b">
            <v>0</v>
          </cell>
          <cell r="W30" t="b">
            <v>0</v>
          </cell>
          <cell r="X30" t="b">
            <v>0</v>
          </cell>
          <cell r="Y30" t="b">
            <v>0</v>
          </cell>
          <cell r="Z30" t="b">
            <v>0</v>
          </cell>
          <cell r="AB30" t="str">
            <v>Southwest Open Charter School</v>
          </cell>
          <cell r="AC30" t="str">
            <v>401 North Dolores Road_x000D_
Cortez, CO 81321</v>
          </cell>
          <cell r="AD30" t="b">
            <v>0</v>
          </cell>
          <cell r="AE30" t="b">
            <v>0</v>
          </cell>
          <cell r="AF30" t="b">
            <v>0</v>
          </cell>
          <cell r="AG30" t="b">
            <v>0</v>
          </cell>
          <cell r="AH30" t="b">
            <v>0</v>
          </cell>
          <cell r="AI30" t="b">
            <v>0</v>
          </cell>
          <cell r="AJ30" t="b">
            <v>1</v>
          </cell>
          <cell r="AK30" t="b">
            <v>0</v>
          </cell>
          <cell r="AL30" t="b">
            <v>0</v>
          </cell>
          <cell r="AM30" t="b">
            <v>0</v>
          </cell>
          <cell r="AN30" t="b">
            <v>0</v>
          </cell>
          <cell r="AO30" t="b">
            <v>0</v>
          </cell>
          <cell r="AP30" t="b">
            <v>0</v>
          </cell>
          <cell r="AQ30" t="b">
            <v>0</v>
          </cell>
          <cell r="AR30" t="b">
            <v>0</v>
          </cell>
          <cell r="AS30" t="b">
            <v>0</v>
          </cell>
          <cell r="AT30" t="b">
            <v>0</v>
          </cell>
          <cell r="AV30" t="str">
            <v>Charter School</v>
          </cell>
          <cell r="AX30" t="str">
            <v>No</v>
          </cell>
          <cell r="AY30" t="str">
            <v>Ownership of the facilities will revert back to the Montezuma-Cortez School District.</v>
          </cell>
          <cell r="BA30">
            <v>13175</v>
          </cell>
          <cell r="BJ30" t="b">
            <v>1</v>
          </cell>
          <cell r="BK30">
            <v>2011</v>
          </cell>
          <cell r="BL30">
            <v>5</v>
          </cell>
          <cell r="BN30" t="str">
            <v>Attached</v>
          </cell>
          <cell r="BO30" t="b">
            <v>0</v>
          </cell>
          <cell r="BP30" t="str">
            <v>0</v>
          </cell>
          <cell r="BQ30" t="b">
            <v>0</v>
          </cell>
          <cell r="BR30" t="b">
            <v>0</v>
          </cell>
          <cell r="BT30" t="str">
            <v>SLATERPAULL Architects with Flanagan Architecture, Inc.</v>
          </cell>
          <cell r="BW30" t="str">
            <v>CDE 3.1 	Sound building structural systems…_x000D_
_x000D_
The current modular classroom buildings are structurally insufficient.  New, permanent buildings will be constructed with durable and sturdy materials._x000D_
_x000D_
CDE 3.2 	A weather-tight roof…_x000D_
_x000D_
Most of the modular</v>
          </cell>
          <cell r="BX30" t="str">
            <v>Students work with staff to keep the campus clean and in good repair so they take pride in "their school."  For the 25 years that SWOS has served the students in this area, it has always remained fiscally sound.  For the past 5 years, SWOS has allocated m</v>
          </cell>
          <cell r="BY30" t="str">
            <v>$15,000</v>
          </cell>
          <cell r="BZ30">
            <v>32</v>
          </cell>
          <cell r="CA30">
            <v>32</v>
          </cell>
          <cell r="CB30">
            <v>0</v>
          </cell>
          <cell r="CC30">
            <v>4</v>
          </cell>
          <cell r="CD30">
            <v>0</v>
          </cell>
          <cell r="CE30" t="b">
            <v>1</v>
          </cell>
          <cell r="CF30" t="b">
            <v>0</v>
          </cell>
          <cell r="CG30" t="b">
            <v>1</v>
          </cell>
          <cell r="CH30" t="b">
            <v>1</v>
          </cell>
          <cell r="CI30" t="b">
            <v>1</v>
          </cell>
          <cell r="CJ30" t="b">
            <v>1</v>
          </cell>
          <cell r="CK30" t="b">
            <v>1</v>
          </cell>
          <cell r="CL30" t="str">
            <v>Use of temporary modular structures in poor condition for educational purposes.  Structures are inadequate to meet state content standards and HEAR requirements for PSWR i.e. no science lab</v>
          </cell>
          <cell r="CN30" t="str">
            <v>No</v>
          </cell>
          <cell r="CO30" t="str">
            <v>N/A</v>
          </cell>
          <cell r="CP30" t="str">
            <v>Yes</v>
          </cell>
          <cell r="CQ30" t="str">
            <v>No</v>
          </cell>
          <cell r="CS30" t="str">
            <v>N/A</v>
          </cell>
          <cell r="CT30">
            <v>7424818</v>
          </cell>
          <cell r="CU30">
            <v>3494032</v>
          </cell>
          <cell r="CV30">
            <v>10918850</v>
          </cell>
          <cell r="CW30" t="str">
            <v>Lease-Purchase</v>
          </cell>
          <cell r="CX30">
            <v>10398905</v>
          </cell>
          <cell r="CY30">
            <v>519945</v>
          </cell>
          <cell r="CZ30">
            <v>0</v>
          </cell>
          <cell r="DA30">
            <v>0</v>
          </cell>
          <cell r="DB30">
            <v>0</v>
          </cell>
          <cell r="DC30">
            <v>0</v>
          </cell>
          <cell r="DD30">
            <v>10918850</v>
          </cell>
          <cell r="DE30">
            <v>10398905</v>
          </cell>
          <cell r="DG30">
            <v>0</v>
          </cell>
          <cell r="DH30" t="str">
            <v>The majority of matching funds will be raised as part of the Montezuma-Cortez School District Bond Election.  Additional funds (approximately $200,000) will be provided by Capital Reserves and by additional grants to the school.</v>
          </cell>
          <cell r="DI30" t="str">
            <v>November 2011</v>
          </cell>
          <cell r="DJ30">
            <v>280</v>
          </cell>
          <cell r="DK30">
            <v>57772</v>
          </cell>
          <cell r="DL30">
            <v>2</v>
          </cell>
          <cell r="DM30" t="str">
            <v>March 2012</v>
          </cell>
          <cell r="DN30" t="str">
            <v>September 2013</v>
          </cell>
          <cell r="DO30" t="str">
            <v>SLATERPAULL Architects of Denver prepared the estimates in association with Flanagan Architecture of Durango and FCI Construction of Durango.</v>
          </cell>
          <cell r="DP30" t="str">
            <v>The school has cooperated with the school district in order to be included on the local bond election in November.  The school has received support from the district in terms of the scope of the proposed project.</v>
          </cell>
          <cell r="DQ30" t="str">
            <v>No</v>
          </cell>
          <cell r="DR30" t="b">
            <v>1</v>
          </cell>
          <cell r="DS30" t="b">
            <v>1</v>
          </cell>
          <cell r="DT30" t="b">
            <v>1</v>
          </cell>
          <cell r="DU30" t="b">
            <v>1</v>
          </cell>
          <cell r="DV30" t="b">
            <v>1</v>
          </cell>
          <cell r="DW30" t="b">
            <v>1</v>
          </cell>
          <cell r="DX30" t="b">
            <v>1</v>
          </cell>
          <cell r="DY30" t="b">
            <v>1</v>
          </cell>
          <cell r="DZ30" t="b">
            <v>1</v>
          </cell>
          <cell r="EA30" t="str">
            <v>Judy Hite</v>
          </cell>
          <cell r="EB30" t="str">
            <v>Southwest Open Charter School</v>
          </cell>
          <cell r="EC30" t="str">
            <v>970-565-1150</v>
          </cell>
          <cell r="ED30" t="str">
            <v>jhite@cortez.k12.co.us</v>
          </cell>
          <cell r="EE30" t="str">
            <v>Dr. Stacy Houser</v>
          </cell>
          <cell r="EF30" t="str">
            <v>Robin Wolcott, President</v>
          </cell>
          <cell r="EG30" t="str">
            <v>Judy Hite, Charter School Director</v>
          </cell>
          <cell r="EH30" t="str">
            <v>C</v>
          </cell>
          <cell r="EI30">
            <v>40604</v>
          </cell>
          <cell r="EJ30">
            <v>1.5560532407407399</v>
          </cell>
          <cell r="EK30" t="b">
            <v>1</v>
          </cell>
          <cell r="EL30" t="b">
            <v>1</v>
          </cell>
          <cell r="EM30" t="str">
            <v>N/A</v>
          </cell>
          <cell r="EN30" t="b">
            <v>1</v>
          </cell>
          <cell r="EP30" t="b">
            <v>0</v>
          </cell>
          <cell r="ES30">
            <v>0</v>
          </cell>
          <cell r="ET30">
            <v>0</v>
          </cell>
          <cell r="EU30">
            <v>0</v>
          </cell>
          <cell r="EV30">
            <v>0</v>
          </cell>
          <cell r="EW30">
            <v>0</v>
          </cell>
          <cell r="EX30">
            <v>0</v>
          </cell>
          <cell r="EY30">
            <v>0</v>
          </cell>
          <cell r="FA30" t="b">
            <v>0</v>
          </cell>
          <cell r="FB30" t="str">
            <v>The Southwest Open School is a Charter school operating in the Montezuma-Cortez School District, located just within the eastern boundaries of Cortez, Colorado.  Currently, SWOS serves 176 students grades 9-12, 100% of whom are defined as “high risk” acco</v>
          </cell>
          <cell r="FC30" t="str">
            <v>New Construction</v>
          </cell>
          <cell r="FF30">
            <v>0</v>
          </cell>
          <cell r="FG30">
            <v>0</v>
          </cell>
          <cell r="FH30">
            <v>0</v>
          </cell>
          <cell r="FI30">
            <v>0</v>
          </cell>
          <cell r="FJ30">
            <v>0</v>
          </cell>
        </row>
        <row r="31">
          <cell r="A31">
            <v>279</v>
          </cell>
          <cell r="B31">
            <v>50</v>
          </cell>
          <cell r="C31" t="str">
            <v>2011-12</v>
          </cell>
          <cell r="D31" t="str">
            <v>No</v>
          </cell>
          <cell r="E31" t="str">
            <v>BENNETT 29J</v>
          </cell>
          <cell r="F31" t="str">
            <v>ADAMS</v>
          </cell>
          <cell r="G31" t="str">
            <v>1</v>
          </cell>
          <cell r="H31" t="str">
            <v>Bennett School District 29J Roof Renovation</v>
          </cell>
          <cell r="I31" t="b">
            <v>0</v>
          </cell>
          <cell r="J31" t="b">
            <v>0</v>
          </cell>
          <cell r="K31" t="b">
            <v>0</v>
          </cell>
          <cell r="L31" t="b">
            <v>0</v>
          </cell>
          <cell r="M31" t="b">
            <v>0</v>
          </cell>
          <cell r="N31" t="b">
            <v>0</v>
          </cell>
          <cell r="O31" t="b">
            <v>0</v>
          </cell>
          <cell r="P31" t="b">
            <v>0</v>
          </cell>
          <cell r="Q31" t="b">
            <v>1</v>
          </cell>
          <cell r="R31" t="b">
            <v>0</v>
          </cell>
          <cell r="S31" t="b">
            <v>1</v>
          </cell>
          <cell r="T31" t="b">
            <v>0</v>
          </cell>
          <cell r="U31" t="b">
            <v>0</v>
          </cell>
          <cell r="V31" t="b">
            <v>0</v>
          </cell>
          <cell r="W31" t="b">
            <v>0</v>
          </cell>
          <cell r="X31" t="b">
            <v>0</v>
          </cell>
          <cell r="Y31" t="b">
            <v>0</v>
          </cell>
          <cell r="Z31" t="b">
            <v>0</v>
          </cell>
          <cell r="AA31" t="str">
            <v>N/A</v>
          </cell>
          <cell r="AB31" t="str">
            <v>Bennett 29J High School</v>
          </cell>
          <cell r="AC31" t="str">
            <v>Bennett 29J High School_x000D_
610 7th Street, Bennett, CO 80102</v>
          </cell>
          <cell r="AD31" t="b">
            <v>0</v>
          </cell>
          <cell r="AE31" t="b">
            <v>0</v>
          </cell>
          <cell r="AF31" t="b">
            <v>0</v>
          </cell>
          <cell r="AG31" t="b">
            <v>0</v>
          </cell>
          <cell r="AH31" t="b">
            <v>1</v>
          </cell>
          <cell r="AI31" t="b">
            <v>0</v>
          </cell>
          <cell r="AJ31" t="b">
            <v>1</v>
          </cell>
          <cell r="AK31" t="b">
            <v>0</v>
          </cell>
          <cell r="AL31" t="b">
            <v>0</v>
          </cell>
          <cell r="AM31" t="b">
            <v>0</v>
          </cell>
          <cell r="AN31" t="b">
            <v>0</v>
          </cell>
          <cell r="AO31" t="b">
            <v>0</v>
          </cell>
          <cell r="AP31" t="b">
            <v>0</v>
          </cell>
          <cell r="AQ31" t="b">
            <v>0</v>
          </cell>
          <cell r="AR31" t="b">
            <v>0</v>
          </cell>
          <cell r="AS31" t="b">
            <v>0</v>
          </cell>
          <cell r="AT31" t="b">
            <v>0</v>
          </cell>
          <cell r="AV31" t="str">
            <v>District</v>
          </cell>
          <cell r="AX31" t="str">
            <v>No</v>
          </cell>
          <cell r="AY31" t="str">
            <v>N/A</v>
          </cell>
          <cell r="BA31">
            <v>31488</v>
          </cell>
          <cell r="BJ31" t="b">
            <v>1</v>
          </cell>
          <cell r="BK31">
            <v>2000</v>
          </cell>
          <cell r="BL31">
            <v>3</v>
          </cell>
          <cell r="BN31" t="str">
            <v>Attached</v>
          </cell>
          <cell r="BO31" t="b">
            <v>0</v>
          </cell>
          <cell r="BP31" t="str">
            <v>0</v>
          </cell>
          <cell r="BQ31" t="b">
            <v>0</v>
          </cell>
          <cell r="BR31" t="b">
            <v>0</v>
          </cell>
          <cell r="BT31" t="str">
            <v>Denny Hill, Western Education &amp; Public Planning Inc.</v>
          </cell>
          <cell r="BW31" t="str">
            <v>As stated above in the "HVAC Solution" section, all HVAC systems installed on the roof of the High School and Middle School will be in compliance with the Capital Construction Assistance Public Schools Facility Construction Guidelines preface 3.11._x000D_
_x000D_
Whi</v>
          </cell>
          <cell r="BX31" t="str">
            <v>Clearly the District has already done an impressive job of maintaining the existing roof and rooftop units being applied for within this application.  It would be the intention of the District to preserve the roof and HVAC systems installed in hopes of el</v>
          </cell>
          <cell r="BY31" t="str">
            <v>N/A</v>
          </cell>
          <cell r="BZ31">
            <v>56</v>
          </cell>
          <cell r="CA31">
            <v>51</v>
          </cell>
          <cell r="CB31">
            <v>-5</v>
          </cell>
          <cell r="CC31">
            <v>5</v>
          </cell>
          <cell r="CD31">
            <v>0</v>
          </cell>
          <cell r="CE31" t="b">
            <v>1</v>
          </cell>
          <cell r="CF31" t="b">
            <v>0</v>
          </cell>
          <cell r="CG31" t="b">
            <v>0</v>
          </cell>
          <cell r="CH31" t="b">
            <v>1</v>
          </cell>
          <cell r="CI31" t="b">
            <v>1</v>
          </cell>
          <cell r="CJ31" t="b">
            <v>0</v>
          </cell>
          <cell r="CK31" t="b">
            <v>0</v>
          </cell>
          <cell r="CL31" t="str">
            <v>N/A</v>
          </cell>
          <cell r="CN31" t="str">
            <v>No</v>
          </cell>
          <cell r="CO31" t="str">
            <v>N/A</v>
          </cell>
          <cell r="CP31" t="str">
            <v>Yes</v>
          </cell>
          <cell r="CQ31" t="str">
            <v>No</v>
          </cell>
          <cell r="CS31" t="str">
            <v>N/A</v>
          </cell>
          <cell r="CT31">
            <v>246180</v>
          </cell>
          <cell r="CU31">
            <v>313321</v>
          </cell>
          <cell r="CV31">
            <v>559501</v>
          </cell>
          <cell r="CW31" t="str">
            <v>Cash</v>
          </cell>
          <cell r="CX31">
            <v>508638</v>
          </cell>
          <cell r="CY31">
            <v>50864</v>
          </cell>
          <cell r="CZ31">
            <v>0</v>
          </cell>
          <cell r="DA31">
            <v>0</v>
          </cell>
          <cell r="DB31">
            <v>0</v>
          </cell>
          <cell r="DC31">
            <v>0</v>
          </cell>
          <cell r="DD31">
            <v>559502</v>
          </cell>
          <cell r="DE31">
            <v>508638</v>
          </cell>
          <cell r="DG31">
            <v>0</v>
          </cell>
          <cell r="DH31" t="str">
            <v>The District's match will be funded through their Capital Reserve Fund.  The District will most likley finance the match over an eight or ten year period, annual payments will come from the Capital Reserve Fund.</v>
          </cell>
          <cell r="DI31" t="str">
            <v>N/A</v>
          </cell>
          <cell r="DJ31">
            <v>16</v>
          </cell>
          <cell r="DK31">
            <v>527</v>
          </cell>
          <cell r="DL31">
            <v>3</v>
          </cell>
          <cell r="DM31" t="str">
            <v>September 01, 2011</v>
          </cell>
          <cell r="DN31" t="str">
            <v>November 22, 2011</v>
          </cell>
          <cell r="DO31" t="str">
            <v>The District asked ConEdison Solutions to assist with the preparation of this application.  ConEdison Solutions received estimates from RoofMasters Inc and Mechanical Solutions Inc to provide as accurate of a budget as possible.</v>
          </cell>
          <cell r="DP31" t="str">
            <v>The buildings and facilities of Bennett School District are by policy available for use to all community-based organizations.  This includes youth sports leagues, clubs, and other after school events and activities.  Evening classes are conducted by Morga</v>
          </cell>
          <cell r="DQ31" t="str">
            <v>No</v>
          </cell>
          <cell r="DR31" t="b">
            <v>1</v>
          </cell>
          <cell r="DS31" t="b">
            <v>1</v>
          </cell>
          <cell r="DT31" t="b">
            <v>1</v>
          </cell>
          <cell r="DU31" t="b">
            <v>1</v>
          </cell>
          <cell r="DV31" t="b">
            <v>1</v>
          </cell>
          <cell r="DW31" t="b">
            <v>1</v>
          </cell>
          <cell r="DX31" t="b">
            <v>1</v>
          </cell>
          <cell r="DY31" t="b">
            <v>1</v>
          </cell>
          <cell r="DZ31" t="b">
            <v>1</v>
          </cell>
          <cell r="EA31" t="str">
            <v>Paul M. Engle</v>
          </cell>
          <cell r="EB31" t="str">
            <v>ConEdison Solutions Inc.</v>
          </cell>
          <cell r="EC31" t="str">
            <v>303-758-0581</v>
          </cell>
          <cell r="ED31" t="str">
            <v>englep@conedsolutions.com</v>
          </cell>
          <cell r="EE31" t="str">
            <v>Mr. Richard Coleman</v>
          </cell>
          <cell r="EF31" t="str">
            <v>Amy Kirkwood, Board of Education President</v>
          </cell>
          <cell r="EG31" t="str">
            <v>NA</v>
          </cell>
          <cell r="EH31" t="str">
            <v>C</v>
          </cell>
          <cell r="EI31">
            <v>40605</v>
          </cell>
          <cell r="EJ31">
            <v>1.8033333333333299</v>
          </cell>
          <cell r="EK31" t="b">
            <v>1</v>
          </cell>
          <cell r="EL31" t="b">
            <v>1</v>
          </cell>
          <cell r="EM31" t="str">
            <v>N/A</v>
          </cell>
          <cell r="EN31" t="b">
            <v>1</v>
          </cell>
          <cell r="EP31" t="b">
            <v>0</v>
          </cell>
          <cell r="ES31">
            <v>0</v>
          </cell>
          <cell r="ET31">
            <v>0</v>
          </cell>
          <cell r="EU31">
            <v>0</v>
          </cell>
          <cell r="EV31">
            <v>0</v>
          </cell>
          <cell r="EW31">
            <v>0</v>
          </cell>
          <cell r="EX31">
            <v>0</v>
          </cell>
          <cell r="EY31">
            <v>0</v>
          </cell>
          <cell r="FA31" t="b">
            <v>0</v>
          </cell>
          <cell r="FB31" t="str">
            <v>The affected facilities within this application include the Bennett High School and Middle School.  The High School's current roof was originally installed back in 1986 and is well beyond its useful life. Even more impressive are the thirty-six year old p</v>
          </cell>
          <cell r="FC31" t="str">
            <v>Renovation</v>
          </cell>
          <cell r="FF31">
            <v>0</v>
          </cell>
          <cell r="FG31">
            <v>0</v>
          </cell>
          <cell r="FH31">
            <v>0</v>
          </cell>
          <cell r="FI31">
            <v>0</v>
          </cell>
          <cell r="FJ31">
            <v>0</v>
          </cell>
        </row>
        <row r="32">
          <cell r="A32">
            <v>280</v>
          </cell>
          <cell r="B32">
            <v>42</v>
          </cell>
          <cell r="C32" t="str">
            <v>2011-12</v>
          </cell>
          <cell r="D32" t="str">
            <v>Yes</v>
          </cell>
          <cell r="E32" t="str">
            <v>ASPEN COMMUNITY CHARTER SCHOOL</v>
          </cell>
          <cell r="F32" t="str">
            <v>PITKIN</v>
          </cell>
          <cell r="G32" t="str">
            <v>1</v>
          </cell>
          <cell r="H32" t="str">
            <v>Aspen Community School</v>
          </cell>
          <cell r="I32" t="b">
            <v>0</v>
          </cell>
          <cell r="J32" t="b">
            <v>0</v>
          </cell>
          <cell r="K32" t="b">
            <v>0</v>
          </cell>
          <cell r="L32" t="b">
            <v>0</v>
          </cell>
          <cell r="M32" t="b">
            <v>0</v>
          </cell>
          <cell r="N32" t="b">
            <v>0</v>
          </cell>
          <cell r="O32" t="b">
            <v>0</v>
          </cell>
          <cell r="P32" t="b">
            <v>0</v>
          </cell>
          <cell r="Q32" t="b">
            <v>0</v>
          </cell>
          <cell r="R32" t="b">
            <v>0</v>
          </cell>
          <cell r="S32" t="b">
            <v>0</v>
          </cell>
          <cell r="T32" t="b">
            <v>1</v>
          </cell>
          <cell r="U32" t="b">
            <v>0</v>
          </cell>
          <cell r="V32" t="b">
            <v>0</v>
          </cell>
          <cell r="W32" t="b">
            <v>0</v>
          </cell>
          <cell r="X32" t="b">
            <v>0</v>
          </cell>
          <cell r="Y32" t="b">
            <v>0</v>
          </cell>
          <cell r="Z32" t="b">
            <v>0</v>
          </cell>
          <cell r="AB32" t="str">
            <v>Aspen Community School</v>
          </cell>
          <cell r="AC32" t="str">
            <v>1199 Woody Creek Road_x000D_
Woody Creek, CO 81656</v>
          </cell>
          <cell r="AD32" t="b">
            <v>0</v>
          </cell>
          <cell r="AE32" t="b">
            <v>0</v>
          </cell>
          <cell r="AF32" t="b">
            <v>1</v>
          </cell>
          <cell r="AG32" t="b">
            <v>0</v>
          </cell>
          <cell r="AH32" t="b">
            <v>1</v>
          </cell>
          <cell r="AI32" t="b">
            <v>0</v>
          </cell>
          <cell r="AJ32" t="b">
            <v>0</v>
          </cell>
          <cell r="AK32" t="b">
            <v>0</v>
          </cell>
          <cell r="AL32" t="b">
            <v>0</v>
          </cell>
          <cell r="AM32" t="b">
            <v>0</v>
          </cell>
          <cell r="AN32" t="b">
            <v>0</v>
          </cell>
          <cell r="AO32" t="b">
            <v>0</v>
          </cell>
          <cell r="AP32" t="b">
            <v>0</v>
          </cell>
          <cell r="AQ32" t="b">
            <v>0</v>
          </cell>
          <cell r="AR32" t="b">
            <v>0</v>
          </cell>
          <cell r="AS32" t="b">
            <v>0</v>
          </cell>
          <cell r="AT32" t="b">
            <v>0</v>
          </cell>
          <cell r="AV32" t="str">
            <v>Charter School</v>
          </cell>
          <cell r="AX32" t="str">
            <v>No</v>
          </cell>
          <cell r="AY32" t="str">
            <v>According to Section 21-E of our current charter contract with the Aspen School District: _x000D_
Disposition of School's Assets upon Termination or Dissolution.  Upon termination of this Renewal Contract for any reason, or if the School should cease operations</v>
          </cell>
          <cell r="BA32">
            <v>24184</v>
          </cell>
          <cell r="BJ32" t="b">
            <v>1</v>
          </cell>
          <cell r="BK32">
            <v>2010</v>
          </cell>
          <cell r="BL32">
            <v>5</v>
          </cell>
          <cell r="BN32" t="str">
            <v>Attached</v>
          </cell>
          <cell r="BO32" t="b">
            <v>0</v>
          </cell>
          <cell r="BP32" t="str">
            <v>0</v>
          </cell>
          <cell r="BQ32" t="b">
            <v>0</v>
          </cell>
          <cell r="BR32" t="b">
            <v>0</v>
          </cell>
          <cell r="BT32" t="str">
            <v>CCY Architects</v>
          </cell>
          <cell r="BW32" t="str">
            <v>The Capital Construction proposed in the Compass Campus Master Plan conforms to the following elements of these Guidelines:_x000D_
_x000D_
(note: “CDE- AR” refers to the Assessment Report compiled last year under the direction of the Department of Education)_x000D_
_x000D_
SECTI</v>
          </cell>
          <cell r="BX32" t="str">
            <v>ACS is dedicated to maintaining an adequate annual budget for all care, maintenance and grounds keeping of the existing school buildings as well as the future buildings. This dedication is demonstrated by the current annual Maintenance and Operations (O&amp;M</v>
          </cell>
          <cell r="BY32" t="str">
            <v>$10,000</v>
          </cell>
          <cell r="BZ32">
            <v>44</v>
          </cell>
          <cell r="CA32">
            <v>44</v>
          </cell>
          <cell r="CB32">
            <v>0</v>
          </cell>
          <cell r="CC32">
            <v>4</v>
          </cell>
          <cell r="CD32">
            <v>0</v>
          </cell>
          <cell r="CE32" t="b">
            <v>1</v>
          </cell>
          <cell r="CF32" t="b">
            <v>1</v>
          </cell>
          <cell r="CG32" t="b">
            <v>0</v>
          </cell>
          <cell r="CH32" t="b">
            <v>1</v>
          </cell>
          <cell r="CI32" t="b">
            <v>1</v>
          </cell>
          <cell r="CJ32" t="b">
            <v>1</v>
          </cell>
          <cell r="CK32" t="b">
            <v>0</v>
          </cell>
          <cell r="CN32" t="str">
            <v>No</v>
          </cell>
          <cell r="CP32" t="str">
            <v>No</v>
          </cell>
          <cell r="CQ32" t="str">
            <v>No</v>
          </cell>
          <cell r="CT32">
            <v>5942874</v>
          </cell>
          <cell r="CU32">
            <v>4669401</v>
          </cell>
          <cell r="CV32">
            <v>10612275</v>
          </cell>
          <cell r="CW32" t="str">
            <v>Lease-Purchase</v>
          </cell>
          <cell r="CX32">
            <v>10106929</v>
          </cell>
          <cell r="CY32">
            <v>505346</v>
          </cell>
          <cell r="CZ32">
            <v>0</v>
          </cell>
          <cell r="DA32">
            <v>0</v>
          </cell>
          <cell r="DB32">
            <v>0</v>
          </cell>
          <cell r="DC32">
            <v>0</v>
          </cell>
          <cell r="DD32">
            <v>10612275</v>
          </cell>
          <cell r="DE32">
            <v>10106929</v>
          </cell>
          <cell r="DG32">
            <v>0</v>
          </cell>
          <cell r="DH32" t="str">
            <v>ACS will conduct a Capital Campaign to raise the 44% match. Though we have a strong relationship with the Aspen School District (see attached letter of support, and are fortunate to share in their mill levy funding, they have no plans to put forward a bon</v>
          </cell>
          <cell r="DI32" t="str">
            <v>n/a</v>
          </cell>
          <cell r="DJ32">
            <v>418</v>
          </cell>
          <cell r="DK32">
            <v>79582</v>
          </cell>
          <cell r="DL32">
            <v>3</v>
          </cell>
          <cell r="DM32" t="str">
            <v>Spring 2012</v>
          </cell>
          <cell r="DN32" t="str">
            <v>Summer 2016</v>
          </cell>
          <cell r="DO32" t="str">
            <v>For the 2010 Application:_x000D_
For site work and infrastructure improvements, a Civil Engineer was retained to prepare preliminary design concepts and drawings, and to make an estimate based on their experience with similar projects in the locale.  Their repo</v>
          </cell>
          <cell r="DP32" t="str">
            <v>Raising our 44% match will be the most ambitious fundraising effort we've ever undertaken. We are committed to making our match and fundraising efforts are underway. Not only will we need to raise our match, we will also need to raise $2,849,841 to pay fo</v>
          </cell>
          <cell r="DQ32" t="str">
            <v>No</v>
          </cell>
          <cell r="DR32" t="b">
            <v>1</v>
          </cell>
          <cell r="DS32" t="b">
            <v>1</v>
          </cell>
          <cell r="DT32" t="b">
            <v>1</v>
          </cell>
          <cell r="DU32" t="b">
            <v>1</v>
          </cell>
          <cell r="DV32" t="b">
            <v>1</v>
          </cell>
          <cell r="DW32" t="b">
            <v>1</v>
          </cell>
          <cell r="DX32" t="b">
            <v>1</v>
          </cell>
          <cell r="DY32" t="b">
            <v>1</v>
          </cell>
          <cell r="DZ32" t="b">
            <v>1</v>
          </cell>
          <cell r="EA32" t="str">
            <v>Skye Skinner, Executive Director</v>
          </cell>
          <cell r="EB32" t="str">
            <v>Aspen Community School</v>
          </cell>
          <cell r="EC32" t="str">
            <v>970 923-4646 x 217</v>
          </cell>
          <cell r="ED32" t="str">
            <v>skye@discovercompass.org</v>
          </cell>
          <cell r="EE32" t="str">
            <v>Dr. John Maloy</v>
          </cell>
          <cell r="EF32" t="str">
            <v>Fred Pierce, Aspen School District BOE President</v>
          </cell>
          <cell r="EH32" t="str">
            <v>C</v>
          </cell>
          <cell r="EI32">
            <v>40602</v>
          </cell>
          <cell r="EJ32">
            <v>1.61486111111111</v>
          </cell>
          <cell r="EK32" t="b">
            <v>1</v>
          </cell>
          <cell r="EL32" t="b">
            <v>1</v>
          </cell>
          <cell r="EM32" t="str">
            <v>N/A</v>
          </cell>
          <cell r="EN32" t="b">
            <v>1</v>
          </cell>
          <cell r="EP32" t="b">
            <v>0</v>
          </cell>
          <cell r="ES32">
            <v>0</v>
          </cell>
          <cell r="ET32">
            <v>0</v>
          </cell>
          <cell r="EU32">
            <v>0</v>
          </cell>
          <cell r="EV32">
            <v>0</v>
          </cell>
          <cell r="EW32">
            <v>0</v>
          </cell>
          <cell r="EX32">
            <v>0</v>
          </cell>
          <cell r="EY32">
            <v>0</v>
          </cell>
          <cell r="EZ32" t="str">
            <v>BEST board felt there was an opportunity to have project paid for from district funds and as such further investigation was needed from charter school to seek funding from their district.</v>
          </cell>
          <cell r="FA32" t="b">
            <v>1</v>
          </cell>
          <cell r="FB32" t="str">
            <v>ACS is a charter of the Aspen School District, located in rural Woody Creek, serving 127 K-8 students. Founded in 1970 as a private school, ACS became a charter in 1995 to diversify enrollment by eliminating tuition that many families could not afford. AC</v>
          </cell>
          <cell r="FC32" t="str">
            <v>New Construction</v>
          </cell>
          <cell r="FF32">
            <v>0</v>
          </cell>
          <cell r="FG32">
            <v>0</v>
          </cell>
          <cell r="FH32">
            <v>0</v>
          </cell>
          <cell r="FI32">
            <v>0</v>
          </cell>
          <cell r="FJ32">
            <v>0</v>
          </cell>
        </row>
        <row r="33">
          <cell r="A33">
            <v>281</v>
          </cell>
          <cell r="B33">
            <v>1750</v>
          </cell>
          <cell r="C33" t="str">
            <v>2011-12</v>
          </cell>
          <cell r="D33" t="str">
            <v>No</v>
          </cell>
          <cell r="E33" t="str">
            <v>BRANSON 82</v>
          </cell>
          <cell r="F33" t="str">
            <v>LAS ANIMAS</v>
          </cell>
          <cell r="G33" t="str">
            <v>1</v>
          </cell>
          <cell r="H33" t="str">
            <v>Branson Roof Project</v>
          </cell>
          <cell r="I33" t="b">
            <v>0</v>
          </cell>
          <cell r="J33" t="b">
            <v>0</v>
          </cell>
          <cell r="K33" t="b">
            <v>0</v>
          </cell>
          <cell r="L33" t="b">
            <v>0</v>
          </cell>
          <cell r="M33" t="b">
            <v>0</v>
          </cell>
          <cell r="N33" t="b">
            <v>0</v>
          </cell>
          <cell r="O33" t="b">
            <v>0</v>
          </cell>
          <cell r="P33" t="b">
            <v>0</v>
          </cell>
          <cell r="Q33" t="b">
            <v>0</v>
          </cell>
          <cell r="R33" t="b">
            <v>0</v>
          </cell>
          <cell r="S33" t="b">
            <v>1</v>
          </cell>
          <cell r="T33" t="b">
            <v>0</v>
          </cell>
          <cell r="U33" t="b">
            <v>0</v>
          </cell>
          <cell r="V33" t="b">
            <v>0</v>
          </cell>
          <cell r="W33" t="b">
            <v>0</v>
          </cell>
          <cell r="X33" t="b">
            <v>0</v>
          </cell>
          <cell r="Y33" t="b">
            <v>0</v>
          </cell>
          <cell r="Z33" t="b">
            <v>0</v>
          </cell>
          <cell r="AA33" t="str">
            <v>NA</v>
          </cell>
          <cell r="AB33" t="str">
            <v>Branson School Brick and Mortar</v>
          </cell>
          <cell r="AC33" t="str">
            <v>101 Saddle Rock Drive_x000D_
Branson, Colorado 81027</v>
          </cell>
          <cell r="AD33" t="b">
            <v>0</v>
          </cell>
          <cell r="AE33" t="b">
            <v>0</v>
          </cell>
          <cell r="AF33" t="b">
            <v>1</v>
          </cell>
          <cell r="AG33" t="b">
            <v>1</v>
          </cell>
          <cell r="AH33" t="b">
            <v>0</v>
          </cell>
          <cell r="AI33" t="b">
            <v>1</v>
          </cell>
          <cell r="AJ33" t="b">
            <v>1</v>
          </cell>
          <cell r="AK33" t="b">
            <v>0</v>
          </cell>
          <cell r="AL33" t="b">
            <v>1</v>
          </cell>
          <cell r="AM33" t="b">
            <v>0</v>
          </cell>
          <cell r="AN33" t="b">
            <v>0</v>
          </cell>
          <cell r="AO33" t="b">
            <v>0</v>
          </cell>
          <cell r="AP33" t="b">
            <v>1</v>
          </cell>
          <cell r="AQ33" t="b">
            <v>0</v>
          </cell>
          <cell r="AR33" t="b">
            <v>0</v>
          </cell>
          <cell r="AS33" t="b">
            <v>0</v>
          </cell>
          <cell r="AT33" t="b">
            <v>0</v>
          </cell>
          <cell r="AV33" t="str">
            <v>District</v>
          </cell>
          <cell r="AX33" t="str">
            <v>No</v>
          </cell>
          <cell r="AY33" t="str">
            <v>N/A</v>
          </cell>
          <cell r="BA33">
            <v>19855</v>
          </cell>
          <cell r="BJ33" t="b">
            <v>0</v>
          </cell>
          <cell r="BK33">
            <v>0</v>
          </cell>
          <cell r="BL33">
            <v>0</v>
          </cell>
          <cell r="BN33" t="str">
            <v>Attached</v>
          </cell>
          <cell r="BO33" t="b">
            <v>1</v>
          </cell>
          <cell r="BP33" t="str">
            <v>0</v>
          </cell>
          <cell r="BQ33" t="b">
            <v>0</v>
          </cell>
          <cell r="BR33" t="b">
            <v>0</v>
          </cell>
          <cell r="BS33" t="str">
            <v>March 8, 2011</v>
          </cell>
          <cell r="BT33" t="str">
            <v>Marc Diament Architecture PC</v>
          </cell>
          <cell r="BW33" t="str">
            <v>The design for this roof was developed in response to CDE Capital Construction Division Roof Specific Policies.  We have addressed those guidelines as follows._x000D_
_x000D_
Existing roof assembly is as follows:_x000D_
•	Low slope, approximately ½ inch per foot._x000D_
•	Drains</v>
          </cell>
          <cell r="BX33" t="str">
            <v>Annual Maintenance_x000D_
o	Clean roof quarterly, removing all accumulated debris._x000D_
o	Inspect roof twice annually.  Inspection conducted by school maintenance staff in coordination with the school’s separate roof consultant as described below.  In addition insp</v>
          </cell>
          <cell r="BY33" t="str">
            <v>NA</v>
          </cell>
          <cell r="BZ33">
            <v>47</v>
          </cell>
          <cell r="CA33">
            <v>66</v>
          </cell>
          <cell r="CB33">
            <v>19</v>
          </cell>
          <cell r="CC33">
            <v>0</v>
          </cell>
          <cell r="CD33">
            <v>0</v>
          </cell>
          <cell r="CE33" t="b">
            <v>1</v>
          </cell>
          <cell r="CF33" t="b">
            <v>0</v>
          </cell>
          <cell r="CG33" t="b">
            <v>0</v>
          </cell>
          <cell r="CH33" t="b">
            <v>1</v>
          </cell>
          <cell r="CI33" t="b">
            <v>1</v>
          </cell>
          <cell r="CJ33" t="b">
            <v>0</v>
          </cell>
          <cell r="CK33" t="b">
            <v>0</v>
          </cell>
          <cell r="CL33" t="str">
            <v>NA</v>
          </cell>
          <cell r="CN33" t="str">
            <v>No</v>
          </cell>
          <cell r="CO33" t="str">
            <v>There are no adverse impacts anticipated from adjacent structures.</v>
          </cell>
          <cell r="CP33" t="str">
            <v>No</v>
          </cell>
          <cell r="CQ33" t="str">
            <v>No</v>
          </cell>
          <cell r="CS33" t="str">
            <v>No funding is being provided for this project by the Department of Local Affairs. _x000D_
_x000D_
We have requested funding from the Department of Local Affairs for a separate project which is now under consideration by DOLA.  _x000D_
_x000D_
A portion of the funding from this p</v>
          </cell>
          <cell r="CT33">
            <v>232561</v>
          </cell>
          <cell r="CU33">
            <v>206233</v>
          </cell>
          <cell r="CV33">
            <v>438794</v>
          </cell>
          <cell r="CW33" t="str">
            <v>Cash</v>
          </cell>
          <cell r="CX33">
            <v>398905</v>
          </cell>
          <cell r="CY33">
            <v>39890</v>
          </cell>
          <cell r="CZ33">
            <v>0</v>
          </cell>
          <cell r="DA33">
            <v>0</v>
          </cell>
          <cell r="DB33">
            <v>0</v>
          </cell>
          <cell r="DC33">
            <v>0</v>
          </cell>
          <cell r="DD33">
            <v>438795</v>
          </cell>
          <cell r="DE33">
            <v>398905</v>
          </cell>
          <cell r="DG33">
            <v>0</v>
          </cell>
          <cell r="DH33" t="str">
            <v>School district funds, Grant from USDA</v>
          </cell>
          <cell r="DI33" t="str">
            <v>NA</v>
          </cell>
          <cell r="DJ33">
            <v>20</v>
          </cell>
          <cell r="DK33">
            <v>7814</v>
          </cell>
          <cell r="DL33">
            <v>5</v>
          </cell>
          <cell r="DM33" t="str">
            <v>7/15/11</v>
          </cell>
          <cell r="DN33" t="str">
            <v>2/15/12</v>
          </cell>
          <cell r="DO33" t="str">
            <v>Estimate is based on input from roof consultant (Foothills roof consultant), architect(Marc Diament Architecture PC), roofing contractor (Superior Roofing) and masonry contractor (Olde English Masonry).  _x000D_</v>
          </cell>
          <cell r="DP33" t="str">
            <v xml:space="preserve">The school district is working with the Town of Branson to jointly develop funding for the project.  The project, when completed will include joint use facilities for the School, Town and other community groups.  These will include library, gym, assembly </v>
          </cell>
          <cell r="DQ33" t="str">
            <v>No</v>
          </cell>
          <cell r="DR33" t="b">
            <v>1</v>
          </cell>
          <cell r="DS33" t="b">
            <v>1</v>
          </cell>
          <cell r="DT33" t="b">
            <v>1</v>
          </cell>
          <cell r="DU33" t="b">
            <v>1</v>
          </cell>
          <cell r="DV33" t="b">
            <v>1</v>
          </cell>
          <cell r="DW33" t="b">
            <v>1</v>
          </cell>
          <cell r="DX33" t="b">
            <v>1</v>
          </cell>
          <cell r="DY33" t="b">
            <v>1</v>
          </cell>
          <cell r="DZ33" t="b">
            <v>1</v>
          </cell>
          <cell r="EA33" t="str">
            <v>Larry R. Birden, Supt</v>
          </cell>
          <cell r="EB33" t="str">
            <v>School District</v>
          </cell>
          <cell r="EC33" t="str">
            <v>719 946 5531</v>
          </cell>
          <cell r="ED33" t="str">
            <v>lbirden@bransonschoolonline.com</v>
          </cell>
          <cell r="EE33" t="str">
            <v>Larry Birden</v>
          </cell>
          <cell r="EF33" t="str">
            <v>Jerry Winford, President of Board</v>
          </cell>
          <cell r="EH33" t="str">
            <v>C</v>
          </cell>
          <cell r="EI33">
            <v>40592</v>
          </cell>
          <cell r="EJ33">
            <v>1.49107638888889</v>
          </cell>
          <cell r="EK33" t="b">
            <v>0</v>
          </cell>
          <cell r="EL33" t="b">
            <v>1</v>
          </cell>
          <cell r="EM33" t="str">
            <v>Yes</v>
          </cell>
          <cell r="EN33" t="b">
            <v>1</v>
          </cell>
          <cell r="EP33" t="b">
            <v>0</v>
          </cell>
          <cell r="ES33">
            <v>0</v>
          </cell>
          <cell r="ET33">
            <v>0</v>
          </cell>
          <cell r="EU33">
            <v>0</v>
          </cell>
          <cell r="EV33">
            <v>0</v>
          </cell>
          <cell r="EW33">
            <v>0</v>
          </cell>
          <cell r="EX33">
            <v>0</v>
          </cell>
          <cell r="EY33">
            <v>0</v>
          </cell>
          <cell r="FA33" t="b">
            <v>1</v>
          </cell>
          <cell r="FB33" t="str">
            <v>Our reasons for submitting a BEST grant are provided in more detail in the cover letter in the hard copy of our grant application.  In summary, the reasons we feel our project is worthy of funding are as follows:_x000D_
_x000D_
•	The Branson School makes important co</v>
          </cell>
          <cell r="FC33" t="str">
            <v>Renovation</v>
          </cell>
          <cell r="FF33">
            <v>0</v>
          </cell>
          <cell r="FG33">
            <v>0</v>
          </cell>
          <cell r="FH33">
            <v>0</v>
          </cell>
          <cell r="FI33">
            <v>0</v>
          </cell>
          <cell r="FJ33">
            <v>0</v>
          </cell>
        </row>
        <row r="34">
          <cell r="A34">
            <v>282</v>
          </cell>
          <cell r="B34">
            <v>1870</v>
          </cell>
          <cell r="C34" t="str">
            <v>2011-12</v>
          </cell>
          <cell r="D34" t="str">
            <v>No</v>
          </cell>
          <cell r="E34" t="str">
            <v>PLATEAU RE-5</v>
          </cell>
          <cell r="F34" t="str">
            <v>LOGAN</v>
          </cell>
          <cell r="G34" t="str">
            <v>1</v>
          </cell>
          <cell r="H34" t="str">
            <v>Peetz Plateau RE-5 School District (2011)</v>
          </cell>
          <cell r="I34" t="b">
            <v>0</v>
          </cell>
          <cell r="J34" t="b">
            <v>0</v>
          </cell>
          <cell r="K34" t="b">
            <v>0</v>
          </cell>
          <cell r="L34" t="b">
            <v>0</v>
          </cell>
          <cell r="M34" t="b">
            <v>0</v>
          </cell>
          <cell r="N34" t="b">
            <v>1</v>
          </cell>
          <cell r="O34" t="b">
            <v>0</v>
          </cell>
          <cell r="P34" t="b">
            <v>0</v>
          </cell>
          <cell r="Q34" t="b">
            <v>1</v>
          </cell>
          <cell r="R34" t="b">
            <v>0</v>
          </cell>
          <cell r="S34" t="b">
            <v>0</v>
          </cell>
          <cell r="T34" t="b">
            <v>0</v>
          </cell>
          <cell r="U34" t="b">
            <v>1</v>
          </cell>
          <cell r="V34" t="b">
            <v>0</v>
          </cell>
          <cell r="W34" t="b">
            <v>0</v>
          </cell>
          <cell r="X34" t="b">
            <v>0</v>
          </cell>
          <cell r="Y34" t="b">
            <v>0</v>
          </cell>
          <cell r="Z34" t="b">
            <v>0</v>
          </cell>
          <cell r="AB34" t="str">
            <v>Peetz Plateau School District RE-5</v>
          </cell>
          <cell r="AC34" t="str">
            <v>Peetz Plateau School District RE-5_x000D_
311 Coleman Avenue_x000D_
Peetz, CO 80747</v>
          </cell>
          <cell r="AD34" t="b">
            <v>1</v>
          </cell>
          <cell r="AE34" t="b">
            <v>0</v>
          </cell>
          <cell r="AF34" t="b">
            <v>1</v>
          </cell>
          <cell r="AG34" t="b">
            <v>0</v>
          </cell>
          <cell r="AH34" t="b">
            <v>1</v>
          </cell>
          <cell r="AI34" t="b">
            <v>1</v>
          </cell>
          <cell r="AJ34" t="b">
            <v>1</v>
          </cell>
          <cell r="AK34" t="b">
            <v>1</v>
          </cell>
          <cell r="AL34" t="b">
            <v>1</v>
          </cell>
          <cell r="AM34" t="b">
            <v>1</v>
          </cell>
          <cell r="AN34" t="b">
            <v>0</v>
          </cell>
          <cell r="AO34" t="b">
            <v>0</v>
          </cell>
          <cell r="AP34" t="b">
            <v>0</v>
          </cell>
          <cell r="AQ34" t="b">
            <v>1</v>
          </cell>
          <cell r="AR34" t="b">
            <v>1</v>
          </cell>
          <cell r="AS34" t="b">
            <v>1</v>
          </cell>
          <cell r="AT34" t="b">
            <v>0</v>
          </cell>
          <cell r="AV34" t="str">
            <v>District</v>
          </cell>
          <cell r="AX34" t="str">
            <v>No</v>
          </cell>
          <cell r="AY34" t="str">
            <v>N/A</v>
          </cell>
          <cell r="BA34">
            <v>67198</v>
          </cell>
          <cell r="BJ34" t="b">
            <v>0</v>
          </cell>
          <cell r="BK34">
            <v>0</v>
          </cell>
          <cell r="BL34">
            <v>0</v>
          </cell>
          <cell r="BO34" t="b">
            <v>0</v>
          </cell>
          <cell r="BP34" t="str">
            <v>0</v>
          </cell>
          <cell r="BQ34" t="b">
            <v>1</v>
          </cell>
          <cell r="BR34" t="b">
            <v>0</v>
          </cell>
          <cell r="BT34" t="str">
            <v>N/A</v>
          </cell>
          <cell r="BW34" t="str">
            <v>All of the itemized improvements are currently out of compliance with the Public Schools Construction Guidelines as outlined below.  All of the solutions described herein will comply/conform with the associated CCAB guidelines on a go-forward basis and as</v>
          </cell>
          <cell r="BX34" t="str">
            <v>(The financial plan is in the process of being prepared by Honeywell under the energy performance contracting plan and will include life-cycle operations and maintenance planning, resource allocation and line item costs for preventive maintenance, depreci</v>
          </cell>
          <cell r="BY34" t="str">
            <v>na</v>
          </cell>
          <cell r="BZ34">
            <v>61</v>
          </cell>
          <cell r="CA34">
            <v>61</v>
          </cell>
          <cell r="CB34">
            <v>0</v>
          </cell>
          <cell r="CC34">
            <v>4</v>
          </cell>
          <cell r="CD34">
            <v>0</v>
          </cell>
          <cell r="CE34" t="b">
            <v>1</v>
          </cell>
          <cell r="CF34" t="b">
            <v>0</v>
          </cell>
          <cell r="CG34" t="b">
            <v>0</v>
          </cell>
          <cell r="CH34" t="b">
            <v>1</v>
          </cell>
          <cell r="CI34" t="b">
            <v>1</v>
          </cell>
          <cell r="CJ34" t="b">
            <v>0</v>
          </cell>
          <cell r="CK34" t="b">
            <v>0</v>
          </cell>
          <cell r="CN34" t="str">
            <v>No</v>
          </cell>
          <cell r="CP34" t="str">
            <v>Yes</v>
          </cell>
          <cell r="CQ34" t="str">
            <v>No</v>
          </cell>
          <cell r="CT34">
            <v>413466</v>
          </cell>
          <cell r="CU34">
            <v>646704</v>
          </cell>
          <cell r="CV34">
            <v>1060170</v>
          </cell>
          <cell r="CW34" t="str">
            <v>Both</v>
          </cell>
          <cell r="CX34">
            <v>963792</v>
          </cell>
          <cell r="CY34">
            <v>96379</v>
          </cell>
          <cell r="CZ34">
            <v>0</v>
          </cell>
          <cell r="DA34">
            <v>0</v>
          </cell>
          <cell r="DB34">
            <v>0</v>
          </cell>
          <cell r="DC34">
            <v>0</v>
          </cell>
          <cell r="DD34">
            <v>1060171</v>
          </cell>
          <cell r="DE34">
            <v>963792</v>
          </cell>
          <cell r="DG34">
            <v>0</v>
          </cell>
          <cell r="DH34" t="str">
            <v>The match will come from a $250,000 capital reserve contribution and a 3rd party tax-exempt municipal lease for the remainder.  The lease will be repaid from a current mill levy allocation and guaranteed energy savings through the Honeywell energy perform</v>
          </cell>
          <cell r="DI34" t="str">
            <v>na</v>
          </cell>
          <cell r="DJ34">
            <v>14</v>
          </cell>
          <cell r="DK34">
            <v>5771</v>
          </cell>
          <cell r="DL34">
            <v>3</v>
          </cell>
          <cell r="DM34" t="str">
            <v>9/1/11</v>
          </cell>
          <cell r="DN34" t="str">
            <v>8/31/12</v>
          </cell>
          <cell r="DO34" t="str">
            <v>The estimate was established by Honeywekll as part of the techncial energy audit/TEA under the GEO energy performance contracting/EPC program.</v>
          </cell>
          <cell r="DP34" t="str">
            <v>The District presented a mill levy override to the voters for approval in 2009 to help fund the project. The mill levy was approved and is in place.</v>
          </cell>
          <cell r="DQ34" t="str">
            <v>No</v>
          </cell>
          <cell r="DR34" t="b">
            <v>1</v>
          </cell>
          <cell r="DS34" t="b">
            <v>1</v>
          </cell>
          <cell r="DT34" t="b">
            <v>1</v>
          </cell>
          <cell r="DU34" t="b">
            <v>1</v>
          </cell>
          <cell r="DV34" t="b">
            <v>1</v>
          </cell>
          <cell r="DW34" t="b">
            <v>1</v>
          </cell>
          <cell r="DX34" t="b">
            <v>1</v>
          </cell>
          <cell r="DY34" t="b">
            <v>1</v>
          </cell>
          <cell r="DZ34" t="b">
            <v>1</v>
          </cell>
          <cell r="EA34" t="str">
            <v>Gary Berngard</v>
          </cell>
          <cell r="EB34" t="str">
            <v>Honeywell Building Solutions</v>
          </cell>
          <cell r="EC34" t="str">
            <v>303-589-5219</v>
          </cell>
          <cell r="ED34" t="str">
            <v>Gary.Berngard@Honeywell.com</v>
          </cell>
          <cell r="EE34" t="str">
            <v>Ben Dutton</v>
          </cell>
          <cell r="EF34" t="str">
            <v>Danny Wood, Board President</v>
          </cell>
          <cell r="EH34" t="str">
            <v>C</v>
          </cell>
          <cell r="EI34">
            <v>40606</v>
          </cell>
          <cell r="EJ34">
            <v>1.0814120370370399</v>
          </cell>
          <cell r="EK34" t="b">
            <v>1</v>
          </cell>
          <cell r="EL34" t="b">
            <v>1</v>
          </cell>
          <cell r="EM34" t="str">
            <v>N/A</v>
          </cell>
          <cell r="EN34" t="b">
            <v>1</v>
          </cell>
          <cell r="EP34" t="b">
            <v>0</v>
          </cell>
          <cell r="ES34">
            <v>0</v>
          </cell>
          <cell r="ET34">
            <v>0</v>
          </cell>
          <cell r="EU34">
            <v>0</v>
          </cell>
          <cell r="EV34">
            <v>0</v>
          </cell>
          <cell r="EW34">
            <v>0</v>
          </cell>
          <cell r="EX34">
            <v>0</v>
          </cell>
          <cell r="EY34">
            <v>0</v>
          </cell>
          <cell r="FA34" t="b">
            <v>1</v>
          </cell>
          <cell r="FB34" t="str">
            <v>The affected facility is a single building K-12 facility.  Particular areas of concern with respect to current mechanical (HVAC) and electrical systems include student health from poor indoor thermal comfort and air quality, excessive CO2 levels in classr</v>
          </cell>
          <cell r="FC34" t="str">
            <v>Renovation</v>
          </cell>
          <cell r="FF34">
            <v>0</v>
          </cell>
          <cell r="FG34">
            <v>0</v>
          </cell>
          <cell r="FH34">
            <v>0</v>
          </cell>
          <cell r="FI34">
            <v>0</v>
          </cell>
          <cell r="FJ34">
            <v>0</v>
          </cell>
        </row>
        <row r="35">
          <cell r="A35">
            <v>285</v>
          </cell>
          <cell r="B35">
            <v>1869</v>
          </cell>
          <cell r="C35" t="str">
            <v>2011-12</v>
          </cell>
          <cell r="D35" t="str">
            <v>No</v>
          </cell>
          <cell r="E35" t="str">
            <v>COMPASS MONTESSORI - WHEAT RIDGE CHARTER SCHOOL</v>
          </cell>
          <cell r="F35" t="str">
            <v>JEFFERSON</v>
          </cell>
          <cell r="G35" t="str">
            <v>1</v>
          </cell>
          <cell r="H35" t="str">
            <v>Addressing Safety and Overcrowding at Compass Montessori Wheat Ridge</v>
          </cell>
          <cell r="I35" t="b">
            <v>1</v>
          </cell>
          <cell r="J35" t="b">
            <v>0</v>
          </cell>
          <cell r="K35" t="b">
            <v>0</v>
          </cell>
          <cell r="L35" t="b">
            <v>0</v>
          </cell>
          <cell r="M35" t="b">
            <v>0</v>
          </cell>
          <cell r="N35" t="b">
            <v>0</v>
          </cell>
          <cell r="O35" t="b">
            <v>0</v>
          </cell>
          <cell r="P35" t="b">
            <v>0</v>
          </cell>
          <cell r="Q35" t="b">
            <v>0</v>
          </cell>
          <cell r="R35" t="b">
            <v>0</v>
          </cell>
          <cell r="S35" t="b">
            <v>0</v>
          </cell>
          <cell r="T35" t="b">
            <v>0</v>
          </cell>
          <cell r="U35" t="b">
            <v>1</v>
          </cell>
          <cell r="V35" t="b">
            <v>1</v>
          </cell>
          <cell r="W35" t="b">
            <v>0</v>
          </cell>
          <cell r="X35" t="b">
            <v>0</v>
          </cell>
          <cell r="Y35" t="b">
            <v>0</v>
          </cell>
          <cell r="Z35" t="b">
            <v>1</v>
          </cell>
          <cell r="AA35" t="str">
            <v>Server Replacement and Upgrade</v>
          </cell>
          <cell r="AB35" t="str">
            <v>Compass Montessori - Wheat Ridge Campus</v>
          </cell>
          <cell r="AC35" t="str">
            <v>10339 W. 44th Avenue, Wheat Ridge, CO 80033</v>
          </cell>
          <cell r="AD35" t="b">
            <v>1</v>
          </cell>
          <cell r="AE35" t="b">
            <v>0</v>
          </cell>
          <cell r="AF35" t="b">
            <v>1</v>
          </cell>
          <cell r="AG35" t="b">
            <v>0</v>
          </cell>
          <cell r="AH35" t="b">
            <v>0</v>
          </cell>
          <cell r="AI35" t="b">
            <v>1</v>
          </cell>
          <cell r="AJ35" t="b">
            <v>0</v>
          </cell>
          <cell r="AK35" t="b">
            <v>0</v>
          </cell>
          <cell r="AL35" t="b">
            <v>1</v>
          </cell>
          <cell r="AM35" t="b">
            <v>1</v>
          </cell>
          <cell r="AN35" t="b">
            <v>0</v>
          </cell>
          <cell r="AO35" t="b">
            <v>0</v>
          </cell>
          <cell r="AP35" t="b">
            <v>1</v>
          </cell>
          <cell r="AQ35" t="b">
            <v>1</v>
          </cell>
          <cell r="AR35" t="b">
            <v>1</v>
          </cell>
          <cell r="AS35" t="b">
            <v>1</v>
          </cell>
          <cell r="AT35" t="b">
            <v>0</v>
          </cell>
          <cell r="AV35" t="str">
            <v>District</v>
          </cell>
          <cell r="AX35" t="str">
            <v>No</v>
          </cell>
          <cell r="AY35" t="str">
            <v>NA</v>
          </cell>
          <cell r="BA35">
            <v>9000</v>
          </cell>
          <cell r="BJ35" t="b">
            <v>1</v>
          </cell>
          <cell r="BK35">
            <v>2010</v>
          </cell>
          <cell r="BL35">
            <v>5</v>
          </cell>
          <cell r="BN35" t="str">
            <v>Attached</v>
          </cell>
          <cell r="BO35" t="b">
            <v>0</v>
          </cell>
          <cell r="BP35" t="str">
            <v>0</v>
          </cell>
          <cell r="BQ35" t="b">
            <v>1</v>
          </cell>
          <cell r="BR35" t="b">
            <v>1</v>
          </cell>
          <cell r="BS35" t="str">
            <v>April 15, 2011</v>
          </cell>
          <cell r="BT35" t="str">
            <v>The Colorado Department of Education did the facility assessment for the existing facility and a Master Planner will be selected through an RFQ for the addition and land purchase.</v>
          </cell>
          <cell r="BW35" t="str">
            <v xml:space="preserve">Construction guidelines put forth by the BEST program will guide the construction process, including LEED standard practices. We have included a 10% increase on the project cost to incorporate LEED qualifying improvements on the design and construction._x000D_
</v>
          </cell>
          <cell r="BX35" t="str">
            <v>Compass Montessori plans to enroll 90 additional students to fill three classrooms in the expanded site. At current PPR rates of the proposed $6,163, these additional students create additional annual gross revenue of $554,670.  The annual financing for p</v>
          </cell>
          <cell r="BY35" t="str">
            <v>$105,000</v>
          </cell>
          <cell r="BZ35">
            <v>56</v>
          </cell>
          <cell r="CA35">
            <v>50</v>
          </cell>
          <cell r="CB35">
            <v>-6</v>
          </cell>
          <cell r="CC35">
            <v>5</v>
          </cell>
          <cell r="CD35">
            <v>0</v>
          </cell>
          <cell r="CE35" t="b">
            <v>1</v>
          </cell>
          <cell r="CF35" t="b">
            <v>1</v>
          </cell>
          <cell r="CG35" t="b">
            <v>1</v>
          </cell>
          <cell r="CH35" t="b">
            <v>0</v>
          </cell>
          <cell r="CI35" t="b">
            <v>0</v>
          </cell>
          <cell r="CJ35" t="b">
            <v>0</v>
          </cell>
          <cell r="CK35" t="b">
            <v>0</v>
          </cell>
          <cell r="CN35" t="str">
            <v>No</v>
          </cell>
          <cell r="CP35" t="str">
            <v>No</v>
          </cell>
          <cell r="CQ35" t="str">
            <v>No</v>
          </cell>
          <cell r="CT35">
            <v>1031572</v>
          </cell>
          <cell r="CU35">
            <v>1312911</v>
          </cell>
          <cell r="CV35">
            <v>2344483</v>
          </cell>
          <cell r="CW35" t="str">
            <v>Both</v>
          </cell>
          <cell r="CX35">
            <v>2232842</v>
          </cell>
          <cell r="CY35">
            <v>111642</v>
          </cell>
          <cell r="CZ35">
            <v>0</v>
          </cell>
          <cell r="DA35">
            <v>0</v>
          </cell>
          <cell r="DB35">
            <v>0</v>
          </cell>
          <cell r="DC35">
            <v>0</v>
          </cell>
          <cell r="DD35">
            <v>2344484</v>
          </cell>
          <cell r="DE35">
            <v>2232842</v>
          </cell>
          <cell r="DG35">
            <v>0</v>
          </cell>
          <cell r="DH35" t="str">
            <v>Bond Financing or CECFA financing, Foundation applications to the Boettcher Foundation, and the Gates Family Foundation, CD for Capital Construction held by the Compass Montessori Education Foundation.</v>
          </cell>
          <cell r="DI35" t="str">
            <v>11/2012</v>
          </cell>
          <cell r="DJ35">
            <v>243</v>
          </cell>
          <cell r="DK35">
            <v>18209</v>
          </cell>
          <cell r="DL35">
            <v>5</v>
          </cell>
          <cell r="DM35" t="str">
            <v>February 28, 2012</v>
          </cell>
          <cell r="DN35" t="str">
            <v>August 29, 2012</v>
          </cell>
          <cell r="DO35" t="str">
            <v xml:space="preserve">Inline Management and JHL Constructors Inc. provided estimates and guidance for the addition, PA installation (security) and land purchase costs.  The technology upgrade estimates were provided by Global Gov/Ed.com.  The site work estimates were provided </v>
          </cell>
          <cell r="DP35" t="str">
            <v>Compass Montessori Wheat Ridge, in partnership with the City of Wheat Ridge, finalized a $60,000 Safe Routes to Schools grant in the fall of 2010 to improve pedestrian and bike safety on W. 44th Avenue. We have made every effort to make our traffic issues</v>
          </cell>
          <cell r="DQ35" t="str">
            <v>No</v>
          </cell>
          <cell r="DR35" t="b">
            <v>1</v>
          </cell>
          <cell r="DS35" t="b">
            <v>1</v>
          </cell>
          <cell r="DT35" t="b">
            <v>1</v>
          </cell>
          <cell r="DU35" t="b">
            <v>1</v>
          </cell>
          <cell r="DV35" t="b">
            <v>1</v>
          </cell>
          <cell r="DW35" t="b">
            <v>1</v>
          </cell>
          <cell r="DX35" t="b">
            <v>1</v>
          </cell>
          <cell r="DY35" t="b">
            <v>1</v>
          </cell>
          <cell r="DZ35" t="b">
            <v>1</v>
          </cell>
          <cell r="EA35" t="str">
            <v>Gretchen Roberts, Director of Development</v>
          </cell>
          <cell r="EB35" t="str">
            <v>Compass Montessori Wheat Ridge</v>
          </cell>
          <cell r="EC35" t="str">
            <v>508-246-6295</v>
          </cell>
          <cell r="ED35" t="str">
            <v>groberts@compassk12.org</v>
          </cell>
          <cell r="EE35" t="str">
            <v>Dr. Cynthia Stevenson</v>
          </cell>
          <cell r="EF35" t="str">
            <v>Tracy McIlrath, President of the Board of Directors</v>
          </cell>
          <cell r="EG35" t="str">
            <v>Katy Myers, Head of School</v>
          </cell>
          <cell r="EH35" t="str">
            <v>C</v>
          </cell>
          <cell r="EI35">
            <v>40605</v>
          </cell>
          <cell r="EJ35">
            <v>1.4914351851851899</v>
          </cell>
          <cell r="EK35" t="b">
            <v>1</v>
          </cell>
          <cell r="EL35" t="b">
            <v>1</v>
          </cell>
          <cell r="EM35" t="str">
            <v>N/A</v>
          </cell>
          <cell r="EN35" t="b">
            <v>1</v>
          </cell>
          <cell r="EP35" t="b">
            <v>0</v>
          </cell>
          <cell r="ES35">
            <v>0</v>
          </cell>
          <cell r="ET35">
            <v>0</v>
          </cell>
          <cell r="EU35">
            <v>0</v>
          </cell>
          <cell r="EV35">
            <v>0</v>
          </cell>
          <cell r="EW35">
            <v>0</v>
          </cell>
          <cell r="EX35">
            <v>0</v>
          </cell>
          <cell r="EY35">
            <v>0</v>
          </cell>
          <cell r="FA35" t="b">
            <v>1</v>
          </cell>
          <cell r="FB35" t="str">
            <v>Why is Compass Montessori Wheat Ridge Applying for a BEST Grant?  _x000D_
_x000D_
Compass Montessori-Wheat Ridge is applying for a BEST grant to address safety and security issues as well as overcrowding concerns at its current facility. We are 273, pre-K through six</v>
          </cell>
          <cell r="FC35" t="str">
            <v>New Construction</v>
          </cell>
          <cell r="FF35">
            <v>0</v>
          </cell>
          <cell r="FG35">
            <v>0</v>
          </cell>
          <cell r="FH35">
            <v>0</v>
          </cell>
          <cell r="FI35">
            <v>0</v>
          </cell>
          <cell r="FJ35">
            <v>0</v>
          </cell>
        </row>
        <row r="36">
          <cell r="A36">
            <v>286</v>
          </cell>
          <cell r="B36">
            <v>190</v>
          </cell>
          <cell r="C36" t="str">
            <v>2011-12</v>
          </cell>
          <cell r="D36" t="str">
            <v>No</v>
          </cell>
          <cell r="E36" t="str">
            <v>BYERS 32J</v>
          </cell>
          <cell r="F36" t="str">
            <v>ARAPAHOE</v>
          </cell>
          <cell r="G36" t="str">
            <v>1</v>
          </cell>
          <cell r="H36" t="str">
            <v>Byers ES/ Jr/Sr HS ReRoof</v>
          </cell>
          <cell r="I36" t="b">
            <v>0</v>
          </cell>
          <cell r="J36" t="b">
            <v>0</v>
          </cell>
          <cell r="K36" t="b">
            <v>0</v>
          </cell>
          <cell r="L36" t="b">
            <v>0</v>
          </cell>
          <cell r="M36" t="b">
            <v>0</v>
          </cell>
          <cell r="N36" t="b">
            <v>0</v>
          </cell>
          <cell r="O36" t="b">
            <v>0</v>
          </cell>
          <cell r="P36" t="b">
            <v>0</v>
          </cell>
          <cell r="Q36" t="b">
            <v>0</v>
          </cell>
          <cell r="R36" t="b">
            <v>0</v>
          </cell>
          <cell r="S36" t="b">
            <v>1</v>
          </cell>
          <cell r="T36" t="b">
            <v>0</v>
          </cell>
          <cell r="U36" t="b">
            <v>0</v>
          </cell>
          <cell r="V36" t="b">
            <v>0</v>
          </cell>
          <cell r="W36" t="b">
            <v>0</v>
          </cell>
          <cell r="X36" t="b">
            <v>0</v>
          </cell>
          <cell r="Y36" t="b">
            <v>0</v>
          </cell>
          <cell r="Z36" t="b">
            <v>0</v>
          </cell>
          <cell r="AB36" t="str">
            <v>Byers ES / Jr/Sr HS ReRoof</v>
          </cell>
          <cell r="AC36" t="str">
            <v>444 East Front Street_x000D_
Byers, Colorado 80103</v>
          </cell>
          <cell r="AD36" t="b">
            <v>1</v>
          </cell>
          <cell r="AE36" t="b">
            <v>1</v>
          </cell>
          <cell r="AF36" t="b">
            <v>1</v>
          </cell>
          <cell r="AG36" t="b">
            <v>1</v>
          </cell>
          <cell r="AH36" t="b">
            <v>0</v>
          </cell>
          <cell r="AI36" t="b">
            <v>0</v>
          </cell>
          <cell r="AJ36" t="b">
            <v>1</v>
          </cell>
          <cell r="AK36" t="b">
            <v>0</v>
          </cell>
          <cell r="AL36" t="b">
            <v>0</v>
          </cell>
          <cell r="AM36" t="b">
            <v>0</v>
          </cell>
          <cell r="AN36" t="b">
            <v>0</v>
          </cell>
          <cell r="AO36" t="b">
            <v>0</v>
          </cell>
          <cell r="AP36" t="b">
            <v>0</v>
          </cell>
          <cell r="AQ36" t="b">
            <v>0</v>
          </cell>
          <cell r="AR36" t="b">
            <v>0</v>
          </cell>
          <cell r="AS36" t="b">
            <v>0</v>
          </cell>
          <cell r="AT36" t="b">
            <v>0</v>
          </cell>
          <cell r="AU36" t="str">
            <v>NA</v>
          </cell>
          <cell r="AV36" t="str">
            <v>District</v>
          </cell>
          <cell r="AW36" t="str">
            <v>NA</v>
          </cell>
          <cell r="AX36" t="str">
            <v>No</v>
          </cell>
          <cell r="AY36" t="str">
            <v>NA</v>
          </cell>
          <cell r="BA36">
            <v>107225</v>
          </cell>
          <cell r="BJ36" t="b">
            <v>0</v>
          </cell>
          <cell r="BK36">
            <v>0</v>
          </cell>
          <cell r="BL36">
            <v>0</v>
          </cell>
          <cell r="BO36" t="b">
            <v>0</v>
          </cell>
          <cell r="BP36" t="str">
            <v>0</v>
          </cell>
          <cell r="BQ36" t="b">
            <v>1</v>
          </cell>
          <cell r="BR36" t="b">
            <v>0</v>
          </cell>
          <cell r="BS36" t="str">
            <v>NA</v>
          </cell>
          <cell r="BT36" t="str">
            <v>NA</v>
          </cell>
          <cell r="BW36" t="str">
            <v>Our grant request proposes to return the existing construction back to PSCG conformity under Sections 1.2.1, 1.2.4, 3.1, 3.2, 3.2.1, 3.2.1.8, 3.12, 6.1 and 6.3._x000D_
_x000D_
Sec. 1.2.1 The Byers ES / Jr/Sr HS structure ("the structure")has several deficiencies appl</v>
          </cell>
          <cell r="BX36" t="str">
            <v>The Byers SD will contribute $7500. annually to the District's Capital Fund for future roofing replacement.  The performance life of the recommended roof system is typically 40-years with a minimum water-tight warranty of 30 years issued by the manufactur</v>
          </cell>
          <cell r="BY36" t="str">
            <v>$7,500.00</v>
          </cell>
          <cell r="BZ36">
            <v>48</v>
          </cell>
          <cell r="CA36">
            <v>48</v>
          </cell>
          <cell r="CB36">
            <v>0</v>
          </cell>
          <cell r="CC36">
            <v>4</v>
          </cell>
          <cell r="CD36">
            <v>0</v>
          </cell>
          <cell r="CE36" t="b">
            <v>1</v>
          </cell>
          <cell r="CF36" t="b">
            <v>0</v>
          </cell>
          <cell r="CG36" t="b">
            <v>0</v>
          </cell>
          <cell r="CH36" t="b">
            <v>1</v>
          </cell>
          <cell r="CI36" t="b">
            <v>1</v>
          </cell>
          <cell r="CJ36" t="b">
            <v>0</v>
          </cell>
          <cell r="CK36" t="b">
            <v>0</v>
          </cell>
          <cell r="CL36" t="str">
            <v>NA</v>
          </cell>
          <cell r="CN36" t="str">
            <v>No</v>
          </cell>
          <cell r="CO36" t="str">
            <v>NA</v>
          </cell>
          <cell r="CP36" t="str">
            <v>Yes</v>
          </cell>
          <cell r="CQ36" t="str">
            <v>No</v>
          </cell>
          <cell r="CR36" t="str">
            <v>Neither</v>
          </cell>
          <cell r="CS36" t="str">
            <v>The school looked at DOLA and QZAB funding and neither were attainable.</v>
          </cell>
          <cell r="CT36">
            <v>869722</v>
          </cell>
          <cell r="CU36">
            <v>802820</v>
          </cell>
          <cell r="CV36">
            <v>1672542</v>
          </cell>
          <cell r="CW36" t="str">
            <v>Both</v>
          </cell>
          <cell r="CX36">
            <v>1520494</v>
          </cell>
          <cell r="CY36">
            <v>152049</v>
          </cell>
          <cell r="CZ36">
            <v>0</v>
          </cell>
          <cell r="DA36">
            <v>0</v>
          </cell>
          <cell r="DB36">
            <v>0</v>
          </cell>
          <cell r="DC36">
            <v>0</v>
          </cell>
          <cell r="DD36">
            <v>1672543</v>
          </cell>
          <cell r="DE36">
            <v>1520494</v>
          </cell>
          <cell r="DG36">
            <v>0</v>
          </cell>
          <cell r="DH36" t="str">
            <v>Byers SD will use money out of the General Fund as a cash match.  If a mill levy extension is passed in Nov. 2011, additional funds for the summer 2012 roofing project will be available, otherwise the school understands that all funds will be generated ou</v>
          </cell>
          <cell r="DI36" t="str">
            <v>NA</v>
          </cell>
          <cell r="DJ36">
            <v>15</v>
          </cell>
          <cell r="DK36">
            <v>3377</v>
          </cell>
          <cell r="DL36">
            <v>1</v>
          </cell>
          <cell r="DM36" t="str">
            <v>August, 2011</v>
          </cell>
          <cell r="DN36" t="str">
            <v>August 2012</v>
          </cell>
          <cell r="DO36" t="str">
            <v>The estimate for this project was created by taking an initial measurement and calculation of the roof area and reviewing the overall site, geography and access.  This information was then input with recent historical cost per square foor data and industr</v>
          </cell>
          <cell r="DP36" t="str">
            <v>The Byers SD will be holding several public information meetings with local school patrons to educate them of the need for this re-roofing project.  In addition, the local news has agreed to support our efforts to better inform those community members tha</v>
          </cell>
          <cell r="DQ36" t="str">
            <v>No</v>
          </cell>
          <cell r="DR36" t="b">
            <v>1</v>
          </cell>
          <cell r="DS36" t="b">
            <v>1</v>
          </cell>
          <cell r="DT36" t="b">
            <v>1</v>
          </cell>
          <cell r="DU36" t="b">
            <v>1</v>
          </cell>
          <cell r="DV36" t="b">
            <v>1</v>
          </cell>
          <cell r="DW36" t="b">
            <v>1</v>
          </cell>
          <cell r="DX36" t="b">
            <v>1</v>
          </cell>
          <cell r="DY36" t="b">
            <v>1</v>
          </cell>
          <cell r="DZ36" t="b">
            <v>1</v>
          </cell>
          <cell r="EA36" t="str">
            <v>Tom Turrell, School District Superintendent</v>
          </cell>
          <cell r="EB36" t="str">
            <v>Byers School District 32-J</v>
          </cell>
          <cell r="EC36" t="str">
            <v>303.822.5292, ext.111</v>
          </cell>
          <cell r="ED36" t="str">
            <v>turrell.tom@byers.k12.co.us</v>
          </cell>
          <cell r="EE36" t="str">
            <v>Tom Turrell, School District Superintendent</v>
          </cell>
          <cell r="EF36" t="str">
            <v>Laurie Kitzman, School Board President</v>
          </cell>
          <cell r="EG36" t="str">
            <v>NA</v>
          </cell>
          <cell r="EH36" t="str">
            <v>C</v>
          </cell>
          <cell r="EI36">
            <v>40602</v>
          </cell>
          <cell r="EJ36">
            <v>1.7616319444444399</v>
          </cell>
          <cell r="EK36" t="b">
            <v>1</v>
          </cell>
          <cell r="EL36" t="b">
            <v>1</v>
          </cell>
          <cell r="EM36" t="str">
            <v>N/A</v>
          </cell>
          <cell r="EN36" t="b">
            <v>1</v>
          </cell>
          <cell r="EP36" t="b">
            <v>0</v>
          </cell>
          <cell r="ES36">
            <v>0</v>
          </cell>
          <cell r="ET36">
            <v>0</v>
          </cell>
          <cell r="EU36">
            <v>0</v>
          </cell>
          <cell r="EV36">
            <v>0</v>
          </cell>
          <cell r="EW36">
            <v>0</v>
          </cell>
          <cell r="EX36">
            <v>0</v>
          </cell>
          <cell r="EY36">
            <v>0</v>
          </cell>
          <cell r="EZ36" t="str">
            <v>No</v>
          </cell>
          <cell r="FA36" t="b">
            <v>1</v>
          </cell>
          <cell r="FB36" t="str">
            <v>The Byers School facility was built in 1974, and has experienced roof problems for years. While repairing common leaks is a solution for other facilities, the Byers School has roof systems where leaks cannot be repaired, pinpointed or remedied. The origin</v>
          </cell>
          <cell r="FC36" t="str">
            <v>Renovation</v>
          </cell>
          <cell r="FF36">
            <v>0</v>
          </cell>
          <cell r="FG36">
            <v>0</v>
          </cell>
          <cell r="FH36">
            <v>0</v>
          </cell>
          <cell r="FI36">
            <v>0</v>
          </cell>
          <cell r="FJ36">
            <v>0</v>
          </cell>
        </row>
        <row r="37">
          <cell r="A37">
            <v>287</v>
          </cell>
          <cell r="B37">
            <v>123</v>
          </cell>
          <cell r="C37" t="str">
            <v>2011-12</v>
          </cell>
          <cell r="D37" t="str">
            <v>Yes</v>
          </cell>
          <cell r="E37" t="str">
            <v>SHERIDAN 2</v>
          </cell>
          <cell r="F37" t="str">
            <v>ARAPAHOE</v>
          </cell>
          <cell r="G37" t="str">
            <v>1</v>
          </cell>
          <cell r="H37" t="str">
            <v>Consolidated 3/8 School</v>
          </cell>
          <cell r="I37" t="b">
            <v>0</v>
          </cell>
          <cell r="J37" t="b">
            <v>0</v>
          </cell>
          <cell r="K37" t="b">
            <v>0</v>
          </cell>
          <cell r="L37" t="b">
            <v>0</v>
          </cell>
          <cell r="M37" t="b">
            <v>0</v>
          </cell>
          <cell r="N37" t="b">
            <v>0</v>
          </cell>
          <cell r="O37" t="b">
            <v>0</v>
          </cell>
          <cell r="P37" t="b">
            <v>0</v>
          </cell>
          <cell r="Q37" t="b">
            <v>0</v>
          </cell>
          <cell r="R37" t="b">
            <v>0</v>
          </cell>
          <cell r="S37" t="b">
            <v>0</v>
          </cell>
          <cell r="T37" t="b">
            <v>1</v>
          </cell>
          <cell r="U37" t="b">
            <v>0</v>
          </cell>
          <cell r="V37" t="b">
            <v>0</v>
          </cell>
          <cell r="W37" t="b">
            <v>0</v>
          </cell>
          <cell r="X37" t="b">
            <v>0</v>
          </cell>
          <cell r="Y37" t="b">
            <v>0</v>
          </cell>
          <cell r="Z37" t="b">
            <v>0</v>
          </cell>
          <cell r="AB37" t="str">
            <v>Consolidated 3/8 School</v>
          </cell>
          <cell r="AC37" t="str">
            <v>4000 S. Lowell Blvd._x000D_
Denver, CO  80236</v>
          </cell>
          <cell r="AD37" t="b">
            <v>0</v>
          </cell>
          <cell r="AE37" t="b">
            <v>0</v>
          </cell>
          <cell r="AF37" t="b">
            <v>1</v>
          </cell>
          <cell r="AG37" t="b">
            <v>0</v>
          </cell>
          <cell r="AH37" t="b">
            <v>1</v>
          </cell>
          <cell r="AI37" t="b">
            <v>0</v>
          </cell>
          <cell r="AJ37" t="b">
            <v>0</v>
          </cell>
          <cell r="AK37" t="b">
            <v>0</v>
          </cell>
          <cell r="AL37" t="b">
            <v>1</v>
          </cell>
          <cell r="AM37" t="b">
            <v>1</v>
          </cell>
          <cell r="AN37" t="b">
            <v>0</v>
          </cell>
          <cell r="AO37" t="b">
            <v>1</v>
          </cell>
          <cell r="AP37" t="b">
            <v>0</v>
          </cell>
          <cell r="AQ37" t="b">
            <v>1</v>
          </cell>
          <cell r="AR37" t="b">
            <v>1</v>
          </cell>
          <cell r="AS37" t="b">
            <v>1</v>
          </cell>
          <cell r="AT37" t="b">
            <v>1</v>
          </cell>
          <cell r="AU37" t="str">
            <v>School for grades 3 through 8</v>
          </cell>
          <cell r="AV37" t="str">
            <v>District</v>
          </cell>
          <cell r="AX37" t="str">
            <v>No</v>
          </cell>
          <cell r="AY37" t="str">
            <v>N/A</v>
          </cell>
          <cell r="BA37">
            <v>116800</v>
          </cell>
          <cell r="BJ37" t="b">
            <v>1</v>
          </cell>
          <cell r="BK37">
            <v>2010</v>
          </cell>
          <cell r="BL37">
            <v>5</v>
          </cell>
          <cell r="BN37" t="str">
            <v>Submitted Previously</v>
          </cell>
          <cell r="BO37" t="b">
            <v>0</v>
          </cell>
          <cell r="BP37" t="str">
            <v>0</v>
          </cell>
          <cell r="BQ37" t="b">
            <v>0</v>
          </cell>
          <cell r="BR37" t="b">
            <v>0</v>
          </cell>
          <cell r="BT37" t="str">
            <v>LKA Partners, Inc.</v>
          </cell>
          <cell r="BW37" t="str">
            <v>The project conforms to the Public Schools Construction Guidelines by the following: _x000D_
_x000D_
The items below are referenced with brackets [  ] to a specific section for the Capital Construction Assistance Public schools Facility Construction Guidelines – 1 CC</v>
          </cell>
          <cell r="BX37" t="str">
            <v>Because of the efficiency expected to be built into a new 3/8 school facility the resources required to maintain the new building are expected to be less than current allocations.  With the current District resources it is highly unlikely that the distric</v>
          </cell>
          <cell r="BY37" t="str">
            <v>$100,000</v>
          </cell>
          <cell r="BZ37">
            <v>24</v>
          </cell>
          <cell r="CA37">
            <v>24</v>
          </cell>
          <cell r="CB37">
            <v>0</v>
          </cell>
          <cell r="CC37">
            <v>4</v>
          </cell>
          <cell r="CD37">
            <v>0</v>
          </cell>
          <cell r="CE37" t="b">
            <v>1</v>
          </cell>
          <cell r="CF37" t="b">
            <v>0</v>
          </cell>
          <cell r="CG37" t="b">
            <v>1</v>
          </cell>
          <cell r="CH37" t="b">
            <v>1</v>
          </cell>
          <cell r="CI37" t="b">
            <v>1</v>
          </cell>
          <cell r="CJ37" t="b">
            <v>1</v>
          </cell>
          <cell r="CK37" t="b">
            <v>0</v>
          </cell>
          <cell r="CN37" t="str">
            <v>No</v>
          </cell>
          <cell r="CP37" t="str">
            <v>Yes</v>
          </cell>
          <cell r="CQ37" t="str">
            <v>No</v>
          </cell>
          <cell r="CT37">
            <v>21534234</v>
          </cell>
          <cell r="CU37">
            <v>6800284</v>
          </cell>
          <cell r="CV37">
            <v>28334518</v>
          </cell>
          <cell r="CW37" t="str">
            <v>Lease-Purchase</v>
          </cell>
          <cell r="CX37">
            <v>26985256</v>
          </cell>
          <cell r="CY37">
            <v>1349263</v>
          </cell>
          <cell r="CZ37">
            <v>0</v>
          </cell>
          <cell r="DA37">
            <v>0</v>
          </cell>
          <cell r="DB37">
            <v>0</v>
          </cell>
          <cell r="DC37">
            <v>0</v>
          </cell>
          <cell r="DD37">
            <v>28334519</v>
          </cell>
          <cell r="DE37">
            <v>26985256</v>
          </cell>
          <cell r="DG37">
            <v>0</v>
          </cell>
          <cell r="DH37" t="str">
            <v>Bond initiative that will include other Master Plan projects associated with this consolidation.</v>
          </cell>
          <cell r="DI37" t="str">
            <v>November 2011</v>
          </cell>
          <cell r="DJ37">
            <v>230</v>
          </cell>
          <cell r="DK37">
            <v>32240</v>
          </cell>
          <cell r="DL37">
            <v>5</v>
          </cell>
          <cell r="DM37" t="str">
            <v>Dec 2012</v>
          </cell>
          <cell r="DN37" t="str">
            <v>May 2014</v>
          </cell>
          <cell r="DO37" t="str">
            <v>GE Johnson Construction Co. and Wold Architects and Engineers, using recent cost data helped estimate the project costs.</v>
          </cell>
          <cell r="DP37" t="str">
            <v>The site shares usage with South Suburban Park and Recreation District who has Access to GOCO and other grant sources.  The University Of Colorado School Of Nursing maintains a successful clinic at the middle school.  We have also secured grant funds from</v>
          </cell>
          <cell r="DQ37" t="str">
            <v>No</v>
          </cell>
          <cell r="DR37" t="b">
            <v>1</v>
          </cell>
          <cell r="DS37" t="b">
            <v>1</v>
          </cell>
          <cell r="DT37" t="b">
            <v>1</v>
          </cell>
          <cell r="DU37" t="b">
            <v>1</v>
          </cell>
          <cell r="DV37" t="b">
            <v>1</v>
          </cell>
          <cell r="DW37" t="b">
            <v>1</v>
          </cell>
          <cell r="DX37" t="b">
            <v>1</v>
          </cell>
          <cell r="DY37" t="b">
            <v>1</v>
          </cell>
          <cell r="DZ37" t="b">
            <v>1</v>
          </cell>
          <cell r="EA37" t="str">
            <v>Cyndi Wright</v>
          </cell>
          <cell r="EC37" t="str">
            <v>720-833-6761</v>
          </cell>
          <cell r="ED37" t="str">
            <v>wrightc@sheridan.k12.co.us</v>
          </cell>
          <cell r="EE37" t="str">
            <v>Michael Clough</v>
          </cell>
          <cell r="EF37" t="str">
            <v>Ron Carter, School Board President</v>
          </cell>
          <cell r="EH37" t="str">
            <v>C</v>
          </cell>
          <cell r="EI37">
            <v>40606</v>
          </cell>
          <cell r="EJ37">
            <v>1.47729166666667</v>
          </cell>
          <cell r="EK37" t="b">
            <v>1</v>
          </cell>
          <cell r="EL37" t="b">
            <v>1</v>
          </cell>
          <cell r="EM37" t="str">
            <v>N/A</v>
          </cell>
          <cell r="EN37" t="b">
            <v>1</v>
          </cell>
          <cell r="EP37" t="b">
            <v>0</v>
          </cell>
          <cell r="ES37">
            <v>0</v>
          </cell>
          <cell r="ET37">
            <v>0</v>
          </cell>
          <cell r="EU37">
            <v>0</v>
          </cell>
          <cell r="EV37">
            <v>0</v>
          </cell>
          <cell r="EW37">
            <v>0</v>
          </cell>
          <cell r="EX37">
            <v>0</v>
          </cell>
          <cell r="EY37">
            <v>0</v>
          </cell>
          <cell r="EZ37" t="str">
            <v>Previous application did not meet the match requirement.</v>
          </cell>
          <cell r="FA37" t="b">
            <v>0</v>
          </cell>
          <cell r="FB37" t="str">
            <v>Sheridan School District is in a dire predicament; the students that walk through the doors are at-risk every day because many of the campuses in Sheridan are inherently unsafe. While the District is vigilant in its emergency planning, there are dangers t</v>
          </cell>
          <cell r="FC37" t="str">
            <v>New Construction</v>
          </cell>
          <cell r="FF37">
            <v>0</v>
          </cell>
          <cell r="FG37">
            <v>0</v>
          </cell>
          <cell r="FH37">
            <v>0</v>
          </cell>
          <cell r="FI37">
            <v>0</v>
          </cell>
          <cell r="FJ37">
            <v>0</v>
          </cell>
        </row>
        <row r="38">
          <cell r="A38">
            <v>288</v>
          </cell>
          <cell r="B38">
            <v>950</v>
          </cell>
          <cell r="C38" t="str">
            <v>2011-12</v>
          </cell>
          <cell r="D38" t="str">
            <v>Yes</v>
          </cell>
          <cell r="E38" t="str">
            <v>ELBERT 200</v>
          </cell>
          <cell r="F38" t="str">
            <v>ELBERT</v>
          </cell>
          <cell r="G38" t="str">
            <v>1</v>
          </cell>
          <cell r="H38" t="str">
            <v>Elbert School District #200 Facility Replacement Project - 2nd attempt</v>
          </cell>
          <cell r="I38" t="b">
            <v>0</v>
          </cell>
          <cell r="J38" t="b">
            <v>0</v>
          </cell>
          <cell r="K38" t="b">
            <v>0</v>
          </cell>
          <cell r="L38" t="b">
            <v>0</v>
          </cell>
          <cell r="M38" t="b">
            <v>0</v>
          </cell>
          <cell r="N38" t="b">
            <v>0</v>
          </cell>
          <cell r="O38" t="b">
            <v>0</v>
          </cell>
          <cell r="P38" t="b">
            <v>0</v>
          </cell>
          <cell r="Q38" t="b">
            <v>0</v>
          </cell>
          <cell r="R38" t="b">
            <v>0</v>
          </cell>
          <cell r="S38" t="b">
            <v>0</v>
          </cell>
          <cell r="T38" t="b">
            <v>1</v>
          </cell>
          <cell r="U38" t="b">
            <v>0</v>
          </cell>
          <cell r="V38" t="b">
            <v>0</v>
          </cell>
          <cell r="W38" t="b">
            <v>0</v>
          </cell>
          <cell r="X38" t="b">
            <v>0</v>
          </cell>
          <cell r="Y38" t="b">
            <v>0</v>
          </cell>
          <cell r="Z38" t="b">
            <v>0</v>
          </cell>
          <cell r="AB38" t="str">
            <v>Elbert School District #200</v>
          </cell>
          <cell r="AC38" t="str">
            <v>24489 Main Street, P.O. Box 38_x000D_
Elbert, CO  80106</v>
          </cell>
          <cell r="AD38" t="b">
            <v>0</v>
          </cell>
          <cell r="AE38" t="b">
            <v>1</v>
          </cell>
          <cell r="AF38" t="b">
            <v>0</v>
          </cell>
          <cell r="AG38" t="b">
            <v>0</v>
          </cell>
          <cell r="AH38" t="b">
            <v>0</v>
          </cell>
          <cell r="AI38" t="b">
            <v>0</v>
          </cell>
          <cell r="AJ38" t="b">
            <v>0</v>
          </cell>
          <cell r="AK38" t="b">
            <v>0</v>
          </cell>
          <cell r="AL38" t="b">
            <v>0</v>
          </cell>
          <cell r="AM38" t="b">
            <v>0</v>
          </cell>
          <cell r="AN38" t="b">
            <v>0</v>
          </cell>
          <cell r="AO38" t="b">
            <v>0</v>
          </cell>
          <cell r="AP38" t="b">
            <v>0</v>
          </cell>
          <cell r="AQ38" t="b">
            <v>0</v>
          </cell>
          <cell r="AR38" t="b">
            <v>0</v>
          </cell>
          <cell r="AS38" t="b">
            <v>0</v>
          </cell>
          <cell r="AT38" t="b">
            <v>0</v>
          </cell>
          <cell r="AV38" t="str">
            <v>District</v>
          </cell>
          <cell r="AX38" t="str">
            <v>No</v>
          </cell>
          <cell r="AY38" t="str">
            <v>N/A</v>
          </cell>
          <cell r="BA38">
            <v>70000</v>
          </cell>
          <cell r="BJ38" t="b">
            <v>1</v>
          </cell>
          <cell r="BK38">
            <v>2010</v>
          </cell>
          <cell r="BL38">
            <v>5</v>
          </cell>
          <cell r="BN38" t="str">
            <v>Submitted Previously</v>
          </cell>
          <cell r="BO38" t="b">
            <v>0</v>
          </cell>
          <cell r="BP38" t="str">
            <v>0</v>
          </cell>
          <cell r="BQ38" t="b">
            <v>0</v>
          </cell>
          <cell r="BR38" t="b">
            <v>0</v>
          </cell>
          <cell r="BT38" t="str">
            <v>SLATERPAULL Architects</v>
          </cell>
          <cell r="BW38" t="str">
            <v>Ref. 3.1 - Sound Building Systems - Foundation/Structural - there are cracks in the foundation in several areas throughout the facility, as well as in the parapet wall.  The structure in most locations does not meet local snow load requirements._x000D_
_x000D_
Ref. 3</v>
          </cell>
          <cell r="BX38" t="str">
            <v>We currently have one full-time maintenance director that manages the upkeep of the current facility.  A yearly, maintenance plan is in place to ensure all routine inspections and maintenance programs are followed.  He is ultimately responsible for all bu</v>
          </cell>
          <cell r="BY38" t="str">
            <v>$125,000</v>
          </cell>
          <cell r="BZ38">
            <v>18.45</v>
          </cell>
          <cell r="CA38">
            <v>68</v>
          </cell>
          <cell r="CB38">
            <v>49.55</v>
          </cell>
          <cell r="CC38">
            <v>0</v>
          </cell>
          <cell r="CD38">
            <v>0</v>
          </cell>
          <cell r="CE38" t="b">
            <v>1</v>
          </cell>
          <cell r="CF38" t="b">
            <v>1</v>
          </cell>
          <cell r="CG38" t="b">
            <v>1</v>
          </cell>
          <cell r="CH38" t="b">
            <v>1</v>
          </cell>
          <cell r="CI38" t="b">
            <v>1</v>
          </cell>
          <cell r="CJ38" t="b">
            <v>1</v>
          </cell>
          <cell r="CK38" t="b">
            <v>0</v>
          </cell>
          <cell r="CN38" t="str">
            <v>No</v>
          </cell>
          <cell r="CP38" t="str">
            <v>Yes</v>
          </cell>
          <cell r="CQ38" t="str">
            <v>No</v>
          </cell>
          <cell r="CR38" t="str">
            <v>Neither</v>
          </cell>
          <cell r="CS38" t="str">
            <v>Clay Brown with the Division of Local Govenments, has reported that our District is not eligible for DOLA funds at this time due to the lack of energy and mineral resources contained within our District boundaries.</v>
          </cell>
          <cell r="CT38">
            <v>16280222</v>
          </cell>
          <cell r="CU38">
            <v>3683262</v>
          </cell>
          <cell r="CV38">
            <v>19963484</v>
          </cell>
          <cell r="CW38" t="str">
            <v>Lease-Purchase</v>
          </cell>
          <cell r="CX38">
            <v>19012843</v>
          </cell>
          <cell r="CY38">
            <v>950642</v>
          </cell>
          <cell r="CZ38">
            <v>0</v>
          </cell>
          <cell r="DA38">
            <v>0</v>
          </cell>
          <cell r="DB38">
            <v>0</v>
          </cell>
          <cell r="DC38">
            <v>0</v>
          </cell>
          <cell r="DD38">
            <v>19963485</v>
          </cell>
          <cell r="DE38">
            <v>19012843</v>
          </cell>
          <cell r="DG38">
            <v>0</v>
          </cell>
          <cell r="DH38" t="str">
            <v>The District anticipates asking the voters for approval of a bond in the November 2011 election.  The amount we will be asking our taxpayers for will be determined once the BEST Grant Selection Committee determines whether to allow our request outlined in</v>
          </cell>
          <cell r="DI38" t="str">
            <v>11/1/2011</v>
          </cell>
          <cell r="DJ38">
            <v>271</v>
          </cell>
          <cell r="DK38">
            <v>63376</v>
          </cell>
          <cell r="DL38">
            <v>3</v>
          </cell>
          <cell r="DM38" t="str">
            <v>11/2011</v>
          </cell>
          <cell r="DN38" t="str">
            <v>8/2013</v>
          </cell>
          <cell r="DO38" t="str">
            <v xml:space="preserve">The District arrived at the estimated cost by working with many experts.  SlaterPaull Architects provided background and research, which resulted in the conceptual information regarding square footage and overall project scope.  Rick Dematto with Contrax </v>
          </cell>
          <cell r="DP38" t="str">
            <v>Unfortunately, we live in an area with limited resources.  Our town is unincorporated leaving us little to no option to generate local funds.  We have a great collaboration between our Library District and our local Park and Recreation Board.  Together wi</v>
          </cell>
          <cell r="DQ38" t="str">
            <v>No</v>
          </cell>
          <cell r="DR38" t="b">
            <v>1</v>
          </cell>
          <cell r="DS38" t="b">
            <v>1</v>
          </cell>
          <cell r="DT38" t="b">
            <v>1</v>
          </cell>
          <cell r="DU38" t="b">
            <v>1</v>
          </cell>
          <cell r="DV38" t="b">
            <v>1</v>
          </cell>
          <cell r="DW38" t="b">
            <v>1</v>
          </cell>
          <cell r="DX38" t="b">
            <v>1</v>
          </cell>
          <cell r="DY38" t="b">
            <v>1</v>
          </cell>
          <cell r="DZ38" t="b">
            <v>1</v>
          </cell>
          <cell r="EA38" t="str">
            <v>Kelli Loflin</v>
          </cell>
          <cell r="EC38" t="str">
            <v>303-648-3030</v>
          </cell>
          <cell r="ED38" t="str">
            <v>kloflin@elbertschool.org</v>
          </cell>
          <cell r="EE38" t="str">
            <v>Kelli Loflin</v>
          </cell>
          <cell r="EF38" t="str">
            <v>Del Olkjer, President</v>
          </cell>
          <cell r="EH38" t="str">
            <v>C</v>
          </cell>
          <cell r="EI38">
            <v>40604</v>
          </cell>
          <cell r="EJ38">
            <v>1.65288194444444</v>
          </cell>
          <cell r="EK38" t="b">
            <v>0</v>
          </cell>
          <cell r="EL38" t="b">
            <v>1</v>
          </cell>
          <cell r="EM38" t="str">
            <v>Yes</v>
          </cell>
          <cell r="EN38" t="b">
            <v>1</v>
          </cell>
          <cell r="EP38" t="b">
            <v>0</v>
          </cell>
          <cell r="ES38">
            <v>0</v>
          </cell>
          <cell r="ET38">
            <v>0</v>
          </cell>
          <cell r="EU38">
            <v>0</v>
          </cell>
          <cell r="EV38">
            <v>0</v>
          </cell>
          <cell r="EW38">
            <v>0</v>
          </cell>
          <cell r="EX38">
            <v>0</v>
          </cell>
          <cell r="EY38">
            <v>0</v>
          </cell>
          <cell r="EZ38" t="str">
            <v>The District was unable to pass the bond in the November 2010 election.</v>
          </cell>
          <cell r="FA38" t="b">
            <v>0</v>
          </cell>
          <cell r="FB38" t="str">
            <v>Due to numerous health and safety issues identified in our existing facility, the District is again seeking funding to build a new P-20 facility on our current site.  Based on the Master Plan created last year and information contained in the CDE Statewid</v>
          </cell>
          <cell r="FC38" t="str">
            <v>New Construction</v>
          </cell>
          <cell r="FF38">
            <v>0</v>
          </cell>
          <cell r="FG38">
            <v>0</v>
          </cell>
          <cell r="FH38">
            <v>0</v>
          </cell>
          <cell r="FI38">
            <v>0</v>
          </cell>
          <cell r="FJ38">
            <v>0</v>
          </cell>
        </row>
        <row r="39">
          <cell r="A39">
            <v>289</v>
          </cell>
          <cell r="B39">
            <v>3201</v>
          </cell>
          <cell r="C39" t="str">
            <v>2011-12</v>
          </cell>
          <cell r="D39" t="str">
            <v>No</v>
          </cell>
          <cell r="E39" t="str">
            <v>FREE HORIZON MONTESSORI CHARTER SCHOOL</v>
          </cell>
          <cell r="F39" t="str">
            <v>JEFFERSON</v>
          </cell>
          <cell r="G39" t="str">
            <v>1</v>
          </cell>
          <cell r="H39" t="str">
            <v>Free Horizon Montessori Facility Repairs &amp; Expansion</v>
          </cell>
          <cell r="I39" t="b">
            <v>1</v>
          </cell>
          <cell r="J39" t="b">
            <v>0</v>
          </cell>
          <cell r="K39" t="b">
            <v>0</v>
          </cell>
          <cell r="L39" t="b">
            <v>0</v>
          </cell>
          <cell r="M39" t="b">
            <v>0</v>
          </cell>
          <cell r="N39" t="b">
            <v>0</v>
          </cell>
          <cell r="O39" t="b">
            <v>0</v>
          </cell>
          <cell r="P39" t="b">
            <v>0</v>
          </cell>
          <cell r="Q39" t="b">
            <v>1</v>
          </cell>
          <cell r="R39" t="b">
            <v>0</v>
          </cell>
          <cell r="S39" t="b">
            <v>0</v>
          </cell>
          <cell r="T39" t="b">
            <v>0</v>
          </cell>
          <cell r="U39" t="b">
            <v>0</v>
          </cell>
          <cell r="V39" t="b">
            <v>1</v>
          </cell>
          <cell r="W39" t="b">
            <v>0</v>
          </cell>
          <cell r="X39" t="b">
            <v>0</v>
          </cell>
          <cell r="Y39" t="b">
            <v>0</v>
          </cell>
          <cell r="Z39" t="b">
            <v>0</v>
          </cell>
          <cell r="AB39" t="str">
            <v>Free Horizon Montessori School</v>
          </cell>
          <cell r="AC39" t="str">
            <v>581 Conference Place_x000D_
Golden, CO 80401</v>
          </cell>
          <cell r="AD39" t="b">
            <v>0</v>
          </cell>
          <cell r="AE39" t="b">
            <v>0</v>
          </cell>
          <cell r="AF39" t="b">
            <v>1</v>
          </cell>
          <cell r="AG39" t="b">
            <v>0</v>
          </cell>
          <cell r="AH39" t="b">
            <v>1</v>
          </cell>
          <cell r="AI39" t="b">
            <v>1</v>
          </cell>
          <cell r="AJ39" t="b">
            <v>0</v>
          </cell>
          <cell r="AK39" t="b">
            <v>0</v>
          </cell>
          <cell r="AL39" t="b">
            <v>0</v>
          </cell>
          <cell r="AM39" t="b">
            <v>0</v>
          </cell>
          <cell r="AN39" t="b">
            <v>0</v>
          </cell>
          <cell r="AO39" t="b">
            <v>0</v>
          </cell>
          <cell r="AP39" t="b">
            <v>0</v>
          </cell>
          <cell r="AQ39" t="b">
            <v>0</v>
          </cell>
          <cell r="AR39" t="b">
            <v>0</v>
          </cell>
          <cell r="AS39" t="b">
            <v>0</v>
          </cell>
          <cell r="AT39" t="b">
            <v>0</v>
          </cell>
          <cell r="AV39" t="str">
            <v>3rd Party</v>
          </cell>
          <cell r="AW39" t="str">
            <v>Colorado Educational and Cultural Facilities Authority bond holders</v>
          </cell>
          <cell r="AX39" t="str">
            <v>No</v>
          </cell>
          <cell r="AY39" t="str">
            <v>Colorado Educational and Cultural Facilities Authority bond holders would take possession of the property financed through bonds issued.</v>
          </cell>
          <cell r="BA39">
            <v>47880</v>
          </cell>
          <cell r="BJ39" t="b">
            <v>0</v>
          </cell>
          <cell r="BK39">
            <v>2011</v>
          </cell>
          <cell r="BL39">
            <v>5</v>
          </cell>
          <cell r="BN39" t="str">
            <v>Attached</v>
          </cell>
          <cell r="BO39" t="b">
            <v>1</v>
          </cell>
          <cell r="BP39" t="str">
            <v>1</v>
          </cell>
          <cell r="BQ39" t="b">
            <v>0</v>
          </cell>
          <cell r="BR39" t="b">
            <v>0</v>
          </cell>
          <cell r="BT39" t="str">
            <v>Slater Paull with Alcorn Construction</v>
          </cell>
          <cell r="BW39" t="str">
            <v>The projects encompassed in the scope of this grant proposal will address the following guidelines (with the portion of the project applicable in parentheses):_x000D_
_x000D_
3.4 – A potable water source and supply system (middle school facility; no running water sou</v>
          </cell>
          <cell r="BX39" t="str">
            <v>Free Horizon Montessori’s financial practices include a healthy amount of reserve funding.  We have built our reserves from 3% to 7% over the past four years in anticipation of facility repair and replacement costs, knowing that we are occupying a facilit</v>
          </cell>
          <cell r="BY39" t="str">
            <v>$56,000 minimum</v>
          </cell>
          <cell r="BZ39">
            <v>50</v>
          </cell>
          <cell r="CA39">
            <v>50</v>
          </cell>
          <cell r="CB39">
            <v>0</v>
          </cell>
          <cell r="CC39">
            <v>4</v>
          </cell>
          <cell r="CD39">
            <v>0</v>
          </cell>
          <cell r="CE39" t="b">
            <v>1</v>
          </cell>
          <cell r="CF39" t="b">
            <v>1</v>
          </cell>
          <cell r="CG39" t="b">
            <v>1</v>
          </cell>
          <cell r="CH39" t="b">
            <v>0</v>
          </cell>
          <cell r="CI39" t="b">
            <v>1</v>
          </cell>
          <cell r="CJ39" t="b">
            <v>0</v>
          </cell>
          <cell r="CK39" t="b">
            <v>0</v>
          </cell>
          <cell r="CN39" t="str">
            <v>No</v>
          </cell>
          <cell r="CP39" t="str">
            <v>No</v>
          </cell>
          <cell r="CQ39" t="str">
            <v>No</v>
          </cell>
          <cell r="CT39">
            <v>2440296</v>
          </cell>
          <cell r="CU39">
            <v>2440296</v>
          </cell>
          <cell r="CV39">
            <v>4880592</v>
          </cell>
          <cell r="CW39" t="str">
            <v>Both</v>
          </cell>
          <cell r="CX39">
            <v>4648184</v>
          </cell>
          <cell r="CY39">
            <v>232409</v>
          </cell>
          <cell r="CZ39">
            <v>0</v>
          </cell>
          <cell r="DA39">
            <v>0</v>
          </cell>
          <cell r="DB39">
            <v>0</v>
          </cell>
          <cell r="DC39">
            <v>0</v>
          </cell>
          <cell r="DD39">
            <v>4880593</v>
          </cell>
          <cell r="DE39">
            <v>4648184</v>
          </cell>
          <cell r="DG39">
            <v>0</v>
          </cell>
          <cell r="DH39" t="str">
            <v>Our Free Horizon Montessori Foundation will allocate funds from their annual Direct Giving Campaign as well as proceeds from the annual silent and live auction fundraiser as seed money for a Capital Campaign.  We anticipate receiving support from other pr</v>
          </cell>
          <cell r="DI39" t="str">
            <v>n/a</v>
          </cell>
          <cell r="DJ39">
            <v>97</v>
          </cell>
          <cell r="DK39">
            <v>11979</v>
          </cell>
          <cell r="DL39">
            <v>2</v>
          </cell>
          <cell r="DM39" t="str">
            <v>Jan. 2012</v>
          </cell>
          <cell r="DN39" t="str">
            <v>Aug. 2012</v>
          </cell>
          <cell r="DO39" t="str">
            <v>We utilized the CDE Facilities Assessment Document, the Free Horizon Montessori Facilities Master Plan work completed to date and took figures provided by SLATERPAULL Acrchitects, Inc., Alcorn Construction, Inc., a Golden Triangle Construction project bid</v>
          </cell>
          <cell r="DP39" t="str">
            <v>Our Board of Directors has applied for additional bond financing through the Colorado Educational and Cultural Facilities Authority as well as initiated conversations with private investors potentially interested in providing financing for a portion of th</v>
          </cell>
          <cell r="DQ39" t="str">
            <v>No</v>
          </cell>
          <cell r="DR39" t="b">
            <v>1</v>
          </cell>
          <cell r="DS39" t="b">
            <v>1</v>
          </cell>
          <cell r="DT39" t="b">
            <v>1</v>
          </cell>
          <cell r="DU39" t="b">
            <v>1</v>
          </cell>
          <cell r="DV39" t="b">
            <v>1</v>
          </cell>
          <cell r="DW39" t="b">
            <v>1</v>
          </cell>
          <cell r="DX39" t="b">
            <v>1</v>
          </cell>
          <cell r="DY39" t="b">
            <v>1</v>
          </cell>
          <cell r="DZ39" t="b">
            <v>1</v>
          </cell>
          <cell r="EA39" t="str">
            <v>Kresta S. M. Vuolo</v>
          </cell>
          <cell r="EC39" t="str">
            <v>303.231.9801 x229</v>
          </cell>
          <cell r="ED39" t="str">
            <v>kvuolo@jeffco.k12.co.us</v>
          </cell>
          <cell r="EE39" t="str">
            <v>Cynthia Stevenson, Superintendent</v>
          </cell>
          <cell r="EF39" t="str">
            <v>Dave Thomas, Jeffco School Board President</v>
          </cell>
          <cell r="EG39" t="str">
            <v>Jami I. Boarman, Head of School</v>
          </cell>
          <cell r="EH39" t="str">
            <v>C</v>
          </cell>
          <cell r="EI39">
            <v>40599</v>
          </cell>
          <cell r="EJ39">
            <v>1.7134259259259299</v>
          </cell>
          <cell r="EK39" t="b">
            <v>1</v>
          </cell>
          <cell r="EL39" t="b">
            <v>1</v>
          </cell>
          <cell r="EM39" t="str">
            <v>N/A</v>
          </cell>
          <cell r="EN39" t="b">
            <v>1</v>
          </cell>
          <cell r="EP39" t="b">
            <v>0</v>
          </cell>
          <cell r="ES39">
            <v>0</v>
          </cell>
          <cell r="ET39">
            <v>0</v>
          </cell>
          <cell r="EU39">
            <v>0</v>
          </cell>
          <cell r="EV39">
            <v>0</v>
          </cell>
          <cell r="EW39">
            <v>0</v>
          </cell>
          <cell r="EX39">
            <v>0</v>
          </cell>
          <cell r="EY39">
            <v>0</v>
          </cell>
          <cell r="FA39" t="b">
            <v>0</v>
          </cell>
          <cell r="FB39" t="str">
            <v>Free Horizon Montessori is a Jeffco Public Charter School serving children in preschool through 8th grade.  We opened opened in 2002 in a strip mall with 120 students.  Over the next 4 years, enrollment grew exponentially, necessitating a move to a larger</v>
          </cell>
          <cell r="FC39" t="str">
            <v>New Construction</v>
          </cell>
          <cell r="FF39">
            <v>0</v>
          </cell>
          <cell r="FG39">
            <v>0</v>
          </cell>
          <cell r="FH39">
            <v>0</v>
          </cell>
          <cell r="FI39">
            <v>0</v>
          </cell>
          <cell r="FJ39">
            <v>0</v>
          </cell>
        </row>
        <row r="40">
          <cell r="A40">
            <v>290</v>
          </cell>
          <cell r="B40">
            <v>1510</v>
          </cell>
          <cell r="C40" t="str">
            <v>2011-12</v>
          </cell>
          <cell r="D40" t="str">
            <v>No</v>
          </cell>
          <cell r="E40" t="str">
            <v>LAKE R-1</v>
          </cell>
          <cell r="F40" t="str">
            <v>LAKE</v>
          </cell>
          <cell r="G40" t="str">
            <v>2</v>
          </cell>
          <cell r="H40" t="str">
            <v>Lake County Schools:  District Wide Comprehensive Plan--Kindergarten School</v>
          </cell>
          <cell r="I40" t="b">
            <v>0</v>
          </cell>
          <cell r="J40" t="b">
            <v>0</v>
          </cell>
          <cell r="K40" t="b">
            <v>0</v>
          </cell>
          <cell r="L40" t="b">
            <v>0</v>
          </cell>
          <cell r="M40" t="b">
            <v>0</v>
          </cell>
          <cell r="N40" t="b">
            <v>0</v>
          </cell>
          <cell r="O40" t="b">
            <v>0</v>
          </cell>
          <cell r="P40" t="b">
            <v>0</v>
          </cell>
          <cell r="Q40" t="b">
            <v>0</v>
          </cell>
          <cell r="R40" t="b">
            <v>1</v>
          </cell>
          <cell r="S40" t="b">
            <v>0</v>
          </cell>
          <cell r="T40" t="b">
            <v>0</v>
          </cell>
          <cell r="U40" t="b">
            <v>0</v>
          </cell>
          <cell r="V40" t="b">
            <v>0</v>
          </cell>
          <cell r="W40" t="b">
            <v>0</v>
          </cell>
          <cell r="X40" t="b">
            <v>0</v>
          </cell>
          <cell r="Y40" t="b">
            <v>0</v>
          </cell>
          <cell r="Z40" t="b">
            <v>0</v>
          </cell>
          <cell r="AB40" t="str">
            <v>West Park Elementary</v>
          </cell>
          <cell r="AC40" t="str">
            <v>130 West 12th Street_x000D_
Leadville, Colorado  80461</v>
          </cell>
          <cell r="AD40" t="b">
            <v>0</v>
          </cell>
          <cell r="AE40" t="b">
            <v>0</v>
          </cell>
          <cell r="AF40" t="b">
            <v>1</v>
          </cell>
          <cell r="AG40" t="b">
            <v>0</v>
          </cell>
          <cell r="AH40" t="b">
            <v>0</v>
          </cell>
          <cell r="AI40" t="b">
            <v>0</v>
          </cell>
          <cell r="AJ40" t="b">
            <v>0</v>
          </cell>
          <cell r="AK40" t="b">
            <v>0</v>
          </cell>
          <cell r="AL40" t="b">
            <v>0</v>
          </cell>
          <cell r="AM40" t="b">
            <v>0</v>
          </cell>
          <cell r="AN40" t="b">
            <v>0</v>
          </cell>
          <cell r="AO40" t="b">
            <v>0</v>
          </cell>
          <cell r="AP40" t="b">
            <v>0</v>
          </cell>
          <cell r="AQ40" t="b">
            <v>0</v>
          </cell>
          <cell r="AR40" t="b">
            <v>0</v>
          </cell>
          <cell r="AS40" t="b">
            <v>0</v>
          </cell>
          <cell r="AT40" t="b">
            <v>0</v>
          </cell>
          <cell r="AV40" t="str">
            <v>District</v>
          </cell>
          <cell r="AX40" t="str">
            <v>No</v>
          </cell>
          <cell r="AY40" t="str">
            <v>NA</v>
          </cell>
          <cell r="BA40">
            <v>41019</v>
          </cell>
          <cell r="BJ40" t="b">
            <v>1</v>
          </cell>
          <cell r="BK40">
            <v>2011</v>
          </cell>
          <cell r="BL40">
            <v>5</v>
          </cell>
          <cell r="BN40" t="str">
            <v>Attached</v>
          </cell>
          <cell r="BO40" t="b">
            <v>0</v>
          </cell>
          <cell r="BP40" t="str">
            <v>0</v>
          </cell>
          <cell r="BQ40" t="b">
            <v>0</v>
          </cell>
          <cell r="BR40" t="b">
            <v>0</v>
          </cell>
          <cell r="BT40" t="str">
            <v>DLR Group</v>
          </cell>
          <cell r="BW40" t="str">
            <v>The West Park Renovation will conform with the Public Schools Construction Guidelines that will include site work, the renovation of classrooms, the demolition of a portion of the unusable building, the heating units and the upgrade of the plumbing and fi</v>
          </cell>
          <cell r="BX40" t="str">
            <v>Our school district sets aside a minimum of $250,000 per year for capital reserve. This will continue but a portion set aside for capital renewal annually.  The funds will be used for maintenance as well as replacing portions of the project as needed thro</v>
          </cell>
          <cell r="BY40" t="str">
            <v>0</v>
          </cell>
          <cell r="BZ40">
            <v>44</v>
          </cell>
          <cell r="CA40">
            <v>44</v>
          </cell>
          <cell r="CB40">
            <v>0</v>
          </cell>
          <cell r="CC40">
            <v>4</v>
          </cell>
          <cell r="CD40">
            <v>0</v>
          </cell>
          <cell r="CE40" t="b">
            <v>1</v>
          </cell>
          <cell r="CF40" t="b">
            <v>1</v>
          </cell>
          <cell r="CG40" t="b">
            <v>0</v>
          </cell>
          <cell r="CH40" t="b">
            <v>0</v>
          </cell>
          <cell r="CI40" t="b">
            <v>0</v>
          </cell>
          <cell r="CJ40" t="b">
            <v>0</v>
          </cell>
          <cell r="CK40" t="b">
            <v>0</v>
          </cell>
          <cell r="CN40" t="str">
            <v>No</v>
          </cell>
          <cell r="CP40" t="str">
            <v>Yes</v>
          </cell>
          <cell r="CQ40" t="str">
            <v>No</v>
          </cell>
          <cell r="CT40">
            <v>3687453</v>
          </cell>
          <cell r="CU40">
            <v>2897285</v>
          </cell>
          <cell r="CV40">
            <v>6584738</v>
          </cell>
          <cell r="CW40" t="str">
            <v>Lease-Purchase</v>
          </cell>
          <cell r="CX40">
            <v>5986126</v>
          </cell>
          <cell r="CY40">
            <v>598613</v>
          </cell>
          <cell r="CZ40">
            <v>0</v>
          </cell>
          <cell r="DA40">
            <v>0</v>
          </cell>
          <cell r="DB40">
            <v>0</v>
          </cell>
          <cell r="DC40">
            <v>0</v>
          </cell>
          <cell r="DD40">
            <v>6584739</v>
          </cell>
          <cell r="DE40">
            <v>5986126</v>
          </cell>
          <cell r="DG40">
            <v>0</v>
          </cell>
          <cell r="DH40" t="str">
            <v>A Bond Election will be held in 2011.</v>
          </cell>
          <cell r="DI40" t="str">
            <v>2011</v>
          </cell>
          <cell r="DJ40">
            <v>156</v>
          </cell>
          <cell r="DK40">
            <v>58687</v>
          </cell>
          <cell r="DL40">
            <v>3</v>
          </cell>
          <cell r="DM40" t="str">
            <v>2013-Summer</v>
          </cell>
          <cell r="DN40" t="str">
            <v>2013--Fall</v>
          </cell>
          <cell r="DO40" t="str">
            <v>DLR Group consulted and developed the scope and the cost.</v>
          </cell>
          <cell r="DP40" t="str">
            <v>We are currently discussing the project with Freeport McMoran (Climax) as the mine is anticipated opening in 2012.</v>
          </cell>
          <cell r="DQ40" t="str">
            <v>No</v>
          </cell>
          <cell r="DR40" t="b">
            <v>1</v>
          </cell>
          <cell r="DS40" t="b">
            <v>1</v>
          </cell>
          <cell r="DT40" t="b">
            <v>1</v>
          </cell>
          <cell r="DU40" t="b">
            <v>1</v>
          </cell>
          <cell r="DV40" t="b">
            <v>1</v>
          </cell>
          <cell r="DW40" t="b">
            <v>1</v>
          </cell>
          <cell r="DX40" t="b">
            <v>1</v>
          </cell>
          <cell r="DY40" t="b">
            <v>1</v>
          </cell>
          <cell r="DZ40" t="b">
            <v>1</v>
          </cell>
          <cell r="EA40" t="str">
            <v>Bette Kokenes</v>
          </cell>
          <cell r="EB40" t="str">
            <v>Assisted by DLR group</v>
          </cell>
          <cell r="EC40" t="str">
            <v>719-486-6810</v>
          </cell>
          <cell r="ED40" t="str">
            <v>bkokenes@lakecountyschools.net</v>
          </cell>
          <cell r="EE40" t="str">
            <v>Bette Kokenes</v>
          </cell>
          <cell r="EF40" t="str">
            <v>Keith Moffett, Board Vice Chairperson</v>
          </cell>
          <cell r="EH40" t="str">
            <v>C</v>
          </cell>
          <cell r="EI40">
            <v>40603</v>
          </cell>
          <cell r="EJ40">
            <v>1.7419560185185201</v>
          </cell>
          <cell r="EK40" t="b">
            <v>1</v>
          </cell>
          <cell r="EL40" t="b">
            <v>1</v>
          </cell>
          <cell r="EM40" t="str">
            <v>N/A</v>
          </cell>
          <cell r="EN40" t="b">
            <v>1</v>
          </cell>
          <cell r="EP40" t="b">
            <v>0</v>
          </cell>
          <cell r="ES40">
            <v>0</v>
          </cell>
          <cell r="ET40">
            <v>0</v>
          </cell>
          <cell r="EU40">
            <v>0</v>
          </cell>
          <cell r="EV40">
            <v>0</v>
          </cell>
          <cell r="EW40">
            <v>0</v>
          </cell>
          <cell r="EX40">
            <v>0</v>
          </cell>
          <cell r="EY40">
            <v>0</v>
          </cell>
          <cell r="FA40" t="b">
            <v>0</v>
          </cell>
          <cell r="FB40" t="str">
            <v>Phase 2  _x000D_
Lake County School District Comprehensive Plan_x000D_
West Park Kindergarten School_x000D_
_x000D_
West Park Elementary School is currently utilized as a Grade 1-4 Elementary School and includes core curriculum, music, physical education, special education and t</v>
          </cell>
          <cell r="FC40" t="str">
            <v>Renovation</v>
          </cell>
          <cell r="FF40">
            <v>0</v>
          </cell>
          <cell r="FG40">
            <v>0</v>
          </cell>
          <cell r="FH40">
            <v>0</v>
          </cell>
          <cell r="FI40">
            <v>0</v>
          </cell>
          <cell r="FJ40">
            <v>0</v>
          </cell>
        </row>
        <row r="41">
          <cell r="A41">
            <v>291</v>
          </cell>
          <cell r="B41">
            <v>1791</v>
          </cell>
          <cell r="C41" t="str">
            <v>2011-12</v>
          </cell>
          <cell r="D41" t="str">
            <v>No</v>
          </cell>
          <cell r="E41" t="str">
            <v>COLORADO SPRINGS CHARTER ACADEMY</v>
          </cell>
          <cell r="F41" t="str">
            <v>CSI</v>
          </cell>
          <cell r="G41" t="str">
            <v>1</v>
          </cell>
          <cell r="H41" t="str">
            <v>CSCA Gymnasium Flooding Remediation Project</v>
          </cell>
          <cell r="I41" t="b">
            <v>0</v>
          </cell>
          <cell r="J41" t="b">
            <v>0</v>
          </cell>
          <cell r="K41" t="b">
            <v>0</v>
          </cell>
          <cell r="L41" t="b">
            <v>0</v>
          </cell>
          <cell r="M41" t="b">
            <v>0</v>
          </cell>
          <cell r="N41" t="b">
            <v>0</v>
          </cell>
          <cell r="O41" t="b">
            <v>0</v>
          </cell>
          <cell r="P41" t="b">
            <v>0</v>
          </cell>
          <cell r="Q41" t="b">
            <v>0</v>
          </cell>
          <cell r="R41" t="b">
            <v>0</v>
          </cell>
          <cell r="S41" t="b">
            <v>0</v>
          </cell>
          <cell r="T41" t="b">
            <v>0</v>
          </cell>
          <cell r="U41" t="b">
            <v>0</v>
          </cell>
          <cell r="V41" t="b">
            <v>1</v>
          </cell>
          <cell r="W41" t="b">
            <v>1</v>
          </cell>
          <cell r="X41" t="b">
            <v>0</v>
          </cell>
          <cell r="Y41" t="b">
            <v>0</v>
          </cell>
          <cell r="Z41" t="b">
            <v>1</v>
          </cell>
          <cell r="AA41" t="str">
            <v>Underground drainage system &amp; sump pump</v>
          </cell>
          <cell r="AB41" t="str">
            <v>Colorado Springs Charter Academy Gymnasium Facility</v>
          </cell>
          <cell r="AC41" t="str">
            <v>2560 N. Chelton Road_x000D_
Colorado Springs, CO  80909</v>
          </cell>
          <cell r="AD41" t="b">
            <v>0</v>
          </cell>
          <cell r="AE41" t="b">
            <v>0</v>
          </cell>
          <cell r="AF41" t="b">
            <v>1</v>
          </cell>
          <cell r="AG41" t="b">
            <v>0</v>
          </cell>
          <cell r="AH41" t="b">
            <v>1</v>
          </cell>
          <cell r="AI41" t="b">
            <v>0</v>
          </cell>
          <cell r="AJ41" t="b">
            <v>0</v>
          </cell>
          <cell r="AK41" t="b">
            <v>0</v>
          </cell>
          <cell r="AL41" t="b">
            <v>0</v>
          </cell>
          <cell r="AM41" t="b">
            <v>0</v>
          </cell>
          <cell r="AN41" t="b">
            <v>0</v>
          </cell>
          <cell r="AO41" t="b">
            <v>0</v>
          </cell>
          <cell r="AP41" t="b">
            <v>0</v>
          </cell>
          <cell r="AQ41" t="b">
            <v>0</v>
          </cell>
          <cell r="AR41" t="b">
            <v>0</v>
          </cell>
          <cell r="AS41" t="b">
            <v>1</v>
          </cell>
          <cell r="AT41" t="b">
            <v>1</v>
          </cell>
          <cell r="AU41" t="str">
            <v>Gymnasium Facility</v>
          </cell>
          <cell r="AV41" t="str">
            <v>3rd Party</v>
          </cell>
          <cell r="AW41" t="str">
            <v>Colorado Springs Charter Academy Building Corporation</v>
          </cell>
          <cell r="AX41" t="str">
            <v>No</v>
          </cell>
          <cell r="AY41" t="str">
            <v>Property is retured to the bank.</v>
          </cell>
          <cell r="BA41">
            <v>1200</v>
          </cell>
          <cell r="BJ41" t="b">
            <v>0</v>
          </cell>
          <cell r="BK41">
            <v>0</v>
          </cell>
          <cell r="BL41">
            <v>0</v>
          </cell>
          <cell r="BO41" t="b">
            <v>0</v>
          </cell>
          <cell r="BP41" t="str">
            <v>0</v>
          </cell>
          <cell r="BQ41" t="b">
            <v>1</v>
          </cell>
          <cell r="BR41" t="b">
            <v>1</v>
          </cell>
          <cell r="BS41" t="str">
            <v>May 2011</v>
          </cell>
          <cell r="BT41" t="str">
            <v>N/A</v>
          </cell>
          <cell r="BW41" t="str">
            <v>This specific project would bring CSCA into conformity with the Public School Construction Guidelines as outlined in 3.0 SECTION ONE.  This stipulates that, “Promote safe and healthy facilities that protect all building occupants against life safety and h</v>
          </cell>
          <cell r="BX41" t="str">
            <v>Preventative Maintenance Program: _x000D_
_x000D_
This drainage system and the associated sump pump and pit will be maintained in the following procedure: _x000D_
_x000D_
The entire drainage system loop will be installed with 4 clean-outs at each corner of the building.  These w</v>
          </cell>
          <cell r="BY41" t="str">
            <v>N/A</v>
          </cell>
          <cell r="BZ41">
            <v>3</v>
          </cell>
          <cell r="CA41">
            <v>46</v>
          </cell>
          <cell r="CB41">
            <v>43</v>
          </cell>
          <cell r="CC41">
            <v>0</v>
          </cell>
          <cell r="CD41">
            <v>0</v>
          </cell>
          <cell r="CE41" t="b">
            <v>1</v>
          </cell>
          <cell r="CF41" t="b">
            <v>0</v>
          </cell>
          <cell r="CG41" t="b">
            <v>0</v>
          </cell>
          <cell r="CH41" t="b">
            <v>1</v>
          </cell>
          <cell r="CI41" t="b">
            <v>1</v>
          </cell>
          <cell r="CJ41" t="b">
            <v>0</v>
          </cell>
          <cell r="CK41" t="b">
            <v>0</v>
          </cell>
          <cell r="CN41" t="str">
            <v>No</v>
          </cell>
          <cell r="CO41" t="str">
            <v>N/A</v>
          </cell>
          <cell r="CP41" t="str">
            <v>Yes</v>
          </cell>
          <cell r="CQ41" t="str">
            <v>No</v>
          </cell>
          <cell r="CS41" t="str">
            <v>N/A</v>
          </cell>
          <cell r="CT41">
            <v>197244</v>
          </cell>
          <cell r="CU41">
            <v>6100</v>
          </cell>
          <cell r="CV41">
            <v>203344</v>
          </cell>
          <cell r="CW41" t="str">
            <v>Cash</v>
          </cell>
          <cell r="CX41">
            <v>184859</v>
          </cell>
          <cell r="CY41">
            <v>18486</v>
          </cell>
          <cell r="CZ41">
            <v>0</v>
          </cell>
          <cell r="DA41">
            <v>0</v>
          </cell>
          <cell r="DB41">
            <v>0</v>
          </cell>
          <cell r="DC41">
            <v>0</v>
          </cell>
          <cell r="DD41">
            <v>203345</v>
          </cell>
          <cell r="DE41">
            <v>184859</v>
          </cell>
          <cell r="DG41">
            <v>0</v>
          </cell>
          <cell r="DH41" t="str">
            <v>General Fund</v>
          </cell>
          <cell r="DI41" t="str">
            <v>N/A</v>
          </cell>
          <cell r="DJ41">
            <v>154</v>
          </cell>
          <cell r="DK41">
            <v>492</v>
          </cell>
          <cell r="DL41">
            <v>1</v>
          </cell>
          <cell r="DM41" t="str">
            <v>9/6/11</v>
          </cell>
          <cell r="DN41" t="str">
            <v>10/24/11</v>
          </cell>
          <cell r="DO41" t="str">
            <v>This detailed cost estimate was completed by Art Klein Construction, a licensed general contractor in Colorado Springs, CO. In addition, the detailed design and construction schedule was produced by Art Klein Construction in conjunction with the expertise</v>
          </cell>
          <cell r="DP41" t="str">
            <v>CSCA has reviewed many grant opportunities with foundations and other entities; however, many have specific academic criteria to be awarded funding and often facilities repairs and remediation projects do not fall within their guidelines.  The CDE BEST Gr</v>
          </cell>
          <cell r="DQ41" t="str">
            <v>No</v>
          </cell>
          <cell r="DR41" t="b">
            <v>1</v>
          </cell>
          <cell r="DS41" t="b">
            <v>1</v>
          </cell>
          <cell r="DT41" t="b">
            <v>1</v>
          </cell>
          <cell r="DU41" t="b">
            <v>1</v>
          </cell>
          <cell r="DV41" t="b">
            <v>1</v>
          </cell>
          <cell r="DW41" t="b">
            <v>1</v>
          </cell>
          <cell r="DX41" t="b">
            <v>1</v>
          </cell>
          <cell r="DY41" t="b">
            <v>1</v>
          </cell>
          <cell r="DZ41" t="b">
            <v>1</v>
          </cell>
          <cell r="EA41" t="str">
            <v>David L. Ranals, Director of Operations</v>
          </cell>
          <cell r="EB41" t="str">
            <v>Colorado Springs Charter Academy</v>
          </cell>
          <cell r="EC41" t="str">
            <v>719-636-2722</v>
          </cell>
          <cell r="ED41" t="str">
            <v>dranals@cscharter.org</v>
          </cell>
          <cell r="EE41" t="str">
            <v>Mark Hyatt, CSI Executive Director</v>
          </cell>
          <cell r="EF41" t="str">
            <v>Wayne Eckerling, CSI Board President</v>
          </cell>
          <cell r="EH41" t="str">
            <v>C</v>
          </cell>
          <cell r="EI41">
            <v>40604</v>
          </cell>
          <cell r="EJ41">
            <v>1.3680902777777799</v>
          </cell>
          <cell r="EK41" t="b">
            <v>0</v>
          </cell>
          <cell r="EL41" t="b">
            <v>1</v>
          </cell>
          <cell r="EM41" t="str">
            <v>Yes</v>
          </cell>
          <cell r="EN41" t="b">
            <v>1</v>
          </cell>
          <cell r="EP41" t="b">
            <v>0</v>
          </cell>
          <cell r="ES41">
            <v>0</v>
          </cell>
          <cell r="ET41">
            <v>0</v>
          </cell>
          <cell r="EU41">
            <v>0</v>
          </cell>
          <cell r="EV41">
            <v>0</v>
          </cell>
          <cell r="EW41">
            <v>0</v>
          </cell>
          <cell r="EX41">
            <v>0</v>
          </cell>
          <cell r="EY41">
            <v>0</v>
          </cell>
          <cell r="FA41" t="b">
            <v>0</v>
          </cell>
          <cell r="FB41" t="str">
            <v>The CSCA gymnasium is a multi-purpose facility that is used for student gym classes, competitive sports programs, and other academic events such as the annual Science Fair.  This facility is heavily used by almost all of the elementary and middle school s</v>
          </cell>
          <cell r="FC41" t="str">
            <v>Renovation</v>
          </cell>
          <cell r="FF41">
            <v>0</v>
          </cell>
          <cell r="FG41">
            <v>0</v>
          </cell>
          <cell r="FH41">
            <v>0</v>
          </cell>
          <cell r="FI41">
            <v>0</v>
          </cell>
          <cell r="FJ41">
            <v>0</v>
          </cell>
        </row>
        <row r="42">
          <cell r="A42">
            <v>292</v>
          </cell>
          <cell r="B42">
            <v>930</v>
          </cell>
          <cell r="C42" t="str">
            <v>2011-12</v>
          </cell>
          <cell r="D42" t="str">
            <v>No</v>
          </cell>
          <cell r="E42" t="str">
            <v>KIOWA C-2</v>
          </cell>
          <cell r="F42" t="str">
            <v>ELBERT</v>
          </cell>
          <cell r="G42" t="str">
            <v>1</v>
          </cell>
          <cell r="H42" t="str">
            <v>Structural Stability Repairs</v>
          </cell>
          <cell r="I42" t="b">
            <v>0</v>
          </cell>
          <cell r="J42" t="b">
            <v>0</v>
          </cell>
          <cell r="K42" t="b">
            <v>0</v>
          </cell>
          <cell r="L42" t="b">
            <v>0</v>
          </cell>
          <cell r="M42" t="b">
            <v>0</v>
          </cell>
          <cell r="N42" t="b">
            <v>0</v>
          </cell>
          <cell r="O42" t="b">
            <v>0</v>
          </cell>
          <cell r="P42" t="b">
            <v>0</v>
          </cell>
          <cell r="Q42" t="b">
            <v>0</v>
          </cell>
          <cell r="R42" t="b">
            <v>0</v>
          </cell>
          <cell r="S42" t="b">
            <v>1</v>
          </cell>
          <cell r="T42" t="b">
            <v>0</v>
          </cell>
          <cell r="U42" t="b">
            <v>0</v>
          </cell>
          <cell r="V42" t="b">
            <v>1</v>
          </cell>
          <cell r="W42" t="b">
            <v>0</v>
          </cell>
          <cell r="X42" t="b">
            <v>0</v>
          </cell>
          <cell r="Y42" t="b">
            <v>0</v>
          </cell>
          <cell r="Z42" t="b">
            <v>0</v>
          </cell>
          <cell r="AA42" t="str">
            <v>N/A</v>
          </cell>
          <cell r="AB42" t="str">
            <v>Elbert County School District C-2 (Kiowa C-2)</v>
          </cell>
          <cell r="AC42" t="str">
            <v>525 Comanche_x000D_
Kiowa, CO 80117</v>
          </cell>
          <cell r="AD42" t="b">
            <v>0</v>
          </cell>
          <cell r="AE42" t="b">
            <v>0</v>
          </cell>
          <cell r="AF42" t="b">
            <v>1</v>
          </cell>
          <cell r="AG42" t="b">
            <v>0</v>
          </cell>
          <cell r="AH42" t="b">
            <v>0</v>
          </cell>
          <cell r="AI42" t="b">
            <v>0</v>
          </cell>
          <cell r="AJ42" t="b">
            <v>1</v>
          </cell>
          <cell r="AK42" t="b">
            <v>0</v>
          </cell>
          <cell r="AL42" t="b">
            <v>0</v>
          </cell>
          <cell r="AM42" t="b">
            <v>0</v>
          </cell>
          <cell r="AN42" t="b">
            <v>0</v>
          </cell>
          <cell r="AO42" t="b">
            <v>0</v>
          </cell>
          <cell r="AP42" t="b">
            <v>0</v>
          </cell>
          <cell r="AQ42" t="b">
            <v>0</v>
          </cell>
          <cell r="AR42" t="b">
            <v>0</v>
          </cell>
          <cell r="AS42" t="b">
            <v>0</v>
          </cell>
          <cell r="AT42" t="b">
            <v>0</v>
          </cell>
          <cell r="AV42" t="str">
            <v>3rd Party</v>
          </cell>
          <cell r="AW42" t="str">
            <v>1997 Bond to be retired in January 2016</v>
          </cell>
          <cell r="AX42" t="str">
            <v>Yes</v>
          </cell>
          <cell r="AY42" t="str">
            <v>NA</v>
          </cell>
          <cell r="BA42">
            <v>74530</v>
          </cell>
          <cell r="BJ42" t="b">
            <v>0</v>
          </cell>
          <cell r="BK42">
            <v>0</v>
          </cell>
          <cell r="BL42">
            <v>0</v>
          </cell>
          <cell r="BO42" t="b">
            <v>0</v>
          </cell>
          <cell r="BP42" t="str">
            <v>0</v>
          </cell>
          <cell r="BQ42" t="b">
            <v>1</v>
          </cell>
          <cell r="BR42" t="b">
            <v>0</v>
          </cell>
          <cell r="BT42" t="str">
            <v>One has not been prepared though we have entered into discussions for this with a contractor.</v>
          </cell>
          <cell r="BW42" t="str">
            <v>3.3.1.2:  Ethylene Propylene Diene Monomer (EPDM:  This is the roofing solution offered by most contractors who have looked at our current EPDM roof.  One contractor is offering a spray foam application which may be what is referred to in 3.2.1.8._x000D_
_x000D_
3.12</v>
          </cell>
          <cell r="BX42" t="str">
            <v>The Board of Education continues to maintain a transfer into Fund 43 even though the State Legislature has removed this requirement from statute.  New administration has prepared a more detailed view of the Capital Reserve Capital Projects fund so that al</v>
          </cell>
          <cell r="BY42" t="str">
            <v>NA</v>
          </cell>
          <cell r="BZ42">
            <v>58</v>
          </cell>
          <cell r="CA42">
            <v>58</v>
          </cell>
          <cell r="CB42">
            <v>0</v>
          </cell>
          <cell r="CC42">
            <v>4</v>
          </cell>
          <cell r="CD42">
            <v>0</v>
          </cell>
          <cell r="CE42" t="b">
            <v>1</v>
          </cell>
          <cell r="CF42" t="b">
            <v>0</v>
          </cell>
          <cell r="CG42" t="b">
            <v>0</v>
          </cell>
          <cell r="CH42" t="b">
            <v>1</v>
          </cell>
          <cell r="CI42" t="b">
            <v>0</v>
          </cell>
          <cell r="CJ42" t="b">
            <v>0</v>
          </cell>
          <cell r="CK42" t="b">
            <v>0</v>
          </cell>
          <cell r="CL42" t="str">
            <v>NA</v>
          </cell>
          <cell r="CN42" t="str">
            <v>No</v>
          </cell>
          <cell r="CO42" t="str">
            <v>NA</v>
          </cell>
          <cell r="CP42" t="str">
            <v>Yes</v>
          </cell>
          <cell r="CQ42" t="str">
            <v>No</v>
          </cell>
          <cell r="CS42" t="str">
            <v>NA</v>
          </cell>
          <cell r="CT42">
            <v>397629</v>
          </cell>
          <cell r="CU42">
            <v>549108</v>
          </cell>
          <cell r="CV42">
            <v>946737</v>
          </cell>
          <cell r="CW42" t="str">
            <v>Cash</v>
          </cell>
          <cell r="CX42">
            <v>860671</v>
          </cell>
          <cell r="CY42">
            <v>86067</v>
          </cell>
          <cell r="CZ42">
            <v>0</v>
          </cell>
          <cell r="DA42">
            <v>0</v>
          </cell>
          <cell r="DB42">
            <v>0</v>
          </cell>
          <cell r="DC42">
            <v>0</v>
          </cell>
          <cell r="DD42">
            <v>946738</v>
          </cell>
          <cell r="DE42">
            <v>860671</v>
          </cell>
          <cell r="DG42">
            <v>0</v>
          </cell>
          <cell r="DH42" t="str">
            <v>General Fund</v>
          </cell>
          <cell r="DI42" t="str">
            <v>N/A</v>
          </cell>
          <cell r="DJ42">
            <v>11</v>
          </cell>
          <cell r="DK42">
            <v>2584</v>
          </cell>
          <cell r="DL42">
            <v>5</v>
          </cell>
          <cell r="DM42" t="str">
            <v>09/11</v>
          </cell>
          <cell r="DN42" t="str">
            <v>06/12</v>
          </cell>
          <cell r="DO42" t="str">
            <v>We spoke to several consultants.  They are:  SR+dK Consultants, Inc., White Construction Group, W.O. Danielson Construction Co., Ltd., Penguin's Coat, Donald H. Godi &amp; Associates, Inc., and Tin Roof Design, LLC.</v>
          </cell>
          <cell r="DP42" t="str">
            <v>We are working with NRCS, the Franktown office, and East Central Colorado RC &amp; D, Inc.  They supplied us with all the soils and watershed information.</v>
          </cell>
          <cell r="DQ42" t="str">
            <v>No</v>
          </cell>
          <cell r="DR42" t="b">
            <v>1</v>
          </cell>
          <cell r="DS42" t="b">
            <v>1</v>
          </cell>
          <cell r="DT42" t="b">
            <v>1</v>
          </cell>
          <cell r="DU42" t="b">
            <v>1</v>
          </cell>
          <cell r="DV42" t="b">
            <v>1</v>
          </cell>
          <cell r="DW42" t="b">
            <v>1</v>
          </cell>
          <cell r="DX42" t="b">
            <v>1</v>
          </cell>
          <cell r="DY42" t="b">
            <v>1</v>
          </cell>
          <cell r="DZ42" t="b">
            <v>1</v>
          </cell>
          <cell r="EA42" t="str">
            <v>Denise Pearson, CEO</v>
          </cell>
          <cell r="EC42" t="str">
            <v>303 621-2220</v>
          </cell>
          <cell r="ED42" t="str">
            <v>dpearson@kiowaschool.org</v>
          </cell>
          <cell r="EE42" t="str">
            <v>Lance Luitjens</v>
          </cell>
          <cell r="EF42" t="str">
            <v>Beverly Durant, President</v>
          </cell>
          <cell r="EH42" t="str">
            <v>C</v>
          </cell>
          <cell r="EI42">
            <v>40604</v>
          </cell>
          <cell r="EJ42">
            <v>1.5712152777777799</v>
          </cell>
          <cell r="EK42" t="b">
            <v>1</v>
          </cell>
          <cell r="EL42" t="b">
            <v>1</v>
          </cell>
          <cell r="EM42" t="str">
            <v>N/A</v>
          </cell>
          <cell r="EN42" t="b">
            <v>1</v>
          </cell>
          <cell r="EP42" t="b">
            <v>0</v>
          </cell>
          <cell r="ES42">
            <v>0</v>
          </cell>
          <cell r="ET42">
            <v>0</v>
          </cell>
          <cell r="EU42">
            <v>0</v>
          </cell>
          <cell r="EV42">
            <v>0</v>
          </cell>
          <cell r="EW42">
            <v>0</v>
          </cell>
          <cell r="EX42">
            <v>0</v>
          </cell>
          <cell r="EY42">
            <v>0</v>
          </cell>
          <cell r="FA42" t="b">
            <v>0</v>
          </cell>
          <cell r="FB42" t="str">
            <v>Our application is divided by two projects: 1. Roof repair, and 2. Site work (correction of drainage problems). 1. The elementary and adjacent gym roofs leak after most precipitation events.  Given the EPDM nature of the roofs, it is difficult for us to f</v>
          </cell>
          <cell r="FC42" t="str">
            <v>Renovation</v>
          </cell>
          <cell r="FF42">
            <v>0</v>
          </cell>
          <cell r="FG42">
            <v>0</v>
          </cell>
          <cell r="FH42">
            <v>0</v>
          </cell>
          <cell r="FI42">
            <v>0</v>
          </cell>
          <cell r="FJ42">
            <v>0</v>
          </cell>
        </row>
        <row r="43">
          <cell r="A43">
            <v>294</v>
          </cell>
          <cell r="B43">
            <v>2620</v>
          </cell>
          <cell r="C43" t="str">
            <v>2011-12</v>
          </cell>
          <cell r="D43" t="str">
            <v>No</v>
          </cell>
          <cell r="E43" t="str">
            <v>HOLYOKE RE-1J</v>
          </cell>
          <cell r="F43" t="str">
            <v>PHILLIPS</v>
          </cell>
          <cell r="G43" t="str">
            <v>1</v>
          </cell>
          <cell r="H43" t="str">
            <v>Holyoke School District #1- ES &amp; JR/SR HS Electrical and Fire Alarm Upgrades, ES Boiler Replacement and HS Science Room Upgrades</v>
          </cell>
          <cell r="I43" t="b">
            <v>0</v>
          </cell>
          <cell r="J43" t="b">
            <v>0</v>
          </cell>
          <cell r="K43" t="b">
            <v>0</v>
          </cell>
          <cell r="L43" t="b">
            <v>0</v>
          </cell>
          <cell r="M43" t="b">
            <v>0</v>
          </cell>
          <cell r="N43" t="b">
            <v>0</v>
          </cell>
          <cell r="O43" t="b">
            <v>0</v>
          </cell>
          <cell r="P43" t="b">
            <v>0</v>
          </cell>
          <cell r="Q43" t="b">
            <v>0</v>
          </cell>
          <cell r="R43" t="b">
            <v>1</v>
          </cell>
          <cell r="S43" t="b">
            <v>0</v>
          </cell>
          <cell r="T43" t="b">
            <v>0</v>
          </cell>
          <cell r="U43" t="b">
            <v>0</v>
          </cell>
          <cell r="V43" t="b">
            <v>0</v>
          </cell>
          <cell r="W43" t="b">
            <v>0</v>
          </cell>
          <cell r="X43" t="b">
            <v>0</v>
          </cell>
          <cell r="Y43" t="b">
            <v>0</v>
          </cell>
          <cell r="Z43" t="b">
            <v>0</v>
          </cell>
          <cell r="AB43" t="str">
            <v>Elementary School and Junior/Senior High School</v>
          </cell>
          <cell r="AC43" t="str">
            <v>Elementary School- 326 E. Kellogg, Holyoke_x000D_
Junior/Senior High School- 545 East Hale, Holyoke</v>
          </cell>
          <cell r="AD43" t="b">
            <v>0</v>
          </cell>
          <cell r="AE43" t="b">
            <v>0</v>
          </cell>
          <cell r="AF43" t="b">
            <v>1</v>
          </cell>
          <cell r="AG43" t="b">
            <v>1</v>
          </cell>
          <cell r="AH43" t="b">
            <v>0</v>
          </cell>
          <cell r="AI43" t="b">
            <v>0</v>
          </cell>
          <cell r="AJ43" t="b">
            <v>1</v>
          </cell>
          <cell r="AK43" t="b">
            <v>0</v>
          </cell>
          <cell r="AL43" t="b">
            <v>0</v>
          </cell>
          <cell r="AM43" t="b">
            <v>0</v>
          </cell>
          <cell r="AN43" t="b">
            <v>0</v>
          </cell>
          <cell r="AO43" t="b">
            <v>0</v>
          </cell>
          <cell r="AP43" t="b">
            <v>0</v>
          </cell>
          <cell r="AQ43" t="b">
            <v>0</v>
          </cell>
          <cell r="AR43" t="b">
            <v>0</v>
          </cell>
          <cell r="AS43" t="b">
            <v>0</v>
          </cell>
          <cell r="AT43" t="b">
            <v>0</v>
          </cell>
          <cell r="AV43" t="str">
            <v>District</v>
          </cell>
          <cell r="AX43" t="str">
            <v>No</v>
          </cell>
          <cell r="AY43" t="str">
            <v>NA</v>
          </cell>
          <cell r="BA43">
            <v>166600</v>
          </cell>
          <cell r="BJ43" t="b">
            <v>1</v>
          </cell>
          <cell r="BK43">
            <v>2010</v>
          </cell>
          <cell r="BL43">
            <v>5</v>
          </cell>
          <cell r="BN43" t="str">
            <v>Attached</v>
          </cell>
          <cell r="BO43" t="b">
            <v>0</v>
          </cell>
          <cell r="BP43" t="str">
            <v>0</v>
          </cell>
          <cell r="BQ43" t="b">
            <v>0</v>
          </cell>
          <cell r="BR43" t="b">
            <v>0</v>
          </cell>
          <cell r="BT43" t="str">
            <v>The Neenan Company &amp; Holyoke School District</v>
          </cell>
          <cell r="BW43" t="str">
            <v>The existing schools will be renovated and improved to meet Public Schools Construction Guidelines with respect to the specific systems being improved within this scope of work.  Areas of the schools and sites not included in the scope of these improvemen</v>
          </cell>
          <cell r="BX43" t="str">
            <v>The Holyoke School District operates with a general fund totaling $ 5,145,273 and is committed to all aspects of providing a quality education.  For Fiscal Year 2011, the District has allocated $441,805 to operations and maintenance, which accounts for 41</v>
          </cell>
          <cell r="BY43" t="str">
            <v>NA</v>
          </cell>
          <cell r="BZ43">
            <v>42</v>
          </cell>
          <cell r="CA43">
            <v>42</v>
          </cell>
          <cell r="CB43">
            <v>0</v>
          </cell>
          <cell r="CC43">
            <v>4</v>
          </cell>
          <cell r="CD43">
            <v>0</v>
          </cell>
          <cell r="CE43" t="b">
            <v>1</v>
          </cell>
          <cell r="CF43" t="b">
            <v>0</v>
          </cell>
          <cell r="CG43" t="b">
            <v>0</v>
          </cell>
          <cell r="CH43" t="b">
            <v>0</v>
          </cell>
          <cell r="CI43" t="b">
            <v>0</v>
          </cell>
          <cell r="CJ43" t="b">
            <v>0</v>
          </cell>
          <cell r="CK43" t="b">
            <v>0</v>
          </cell>
          <cell r="CN43" t="str">
            <v>No</v>
          </cell>
          <cell r="CP43" t="str">
            <v>Yes</v>
          </cell>
          <cell r="CQ43" t="str">
            <v>No</v>
          </cell>
          <cell r="CT43">
            <v>537665</v>
          </cell>
          <cell r="CU43">
            <v>389344</v>
          </cell>
          <cell r="CV43">
            <v>927009</v>
          </cell>
          <cell r="CW43" t="str">
            <v>Cash</v>
          </cell>
          <cell r="CX43">
            <v>842736</v>
          </cell>
          <cell r="CY43">
            <v>84274</v>
          </cell>
          <cell r="CZ43">
            <v>0</v>
          </cell>
          <cell r="DA43">
            <v>0</v>
          </cell>
          <cell r="DB43">
            <v>0</v>
          </cell>
          <cell r="DC43">
            <v>0</v>
          </cell>
          <cell r="DD43">
            <v>927010</v>
          </cell>
          <cell r="DE43">
            <v>842736</v>
          </cell>
          <cell r="DG43">
            <v>0</v>
          </cell>
          <cell r="DH43" t="str">
            <v>Mill Levy Override approved November 2010</v>
          </cell>
          <cell r="DI43" t="str">
            <v>NA</v>
          </cell>
          <cell r="DJ43">
            <v>5</v>
          </cell>
          <cell r="DK43">
            <v>1468</v>
          </cell>
          <cell r="DL43">
            <v>2</v>
          </cell>
          <cell r="DM43" t="str">
            <v>5/28/12</v>
          </cell>
          <cell r="DN43" t="str">
            <v>8/17/12</v>
          </cell>
          <cell r="DO43" t="str">
            <v>Cost estimates were created by The Neenan Company using subcontractor pricing, historical cost data, unit pricing and cost database modeling.  Construction costs are based on construction in 2012.  Estimated inflation for this time period is included in t</v>
          </cell>
          <cell r="DP43" t="str">
            <v>The District worked closely with local government agencies on project scope related issues.  The community passed a mill levy override in November 2010, bringing in additional local tax dollars which will fund the district’s match for the proposed project</v>
          </cell>
          <cell r="DQ43" t="str">
            <v>No</v>
          </cell>
          <cell r="DR43" t="b">
            <v>1</v>
          </cell>
          <cell r="DS43" t="b">
            <v>1</v>
          </cell>
          <cell r="DT43" t="b">
            <v>1</v>
          </cell>
          <cell r="DU43" t="b">
            <v>1</v>
          </cell>
          <cell r="DV43" t="b">
            <v>1</v>
          </cell>
          <cell r="DW43" t="b">
            <v>1</v>
          </cell>
          <cell r="DX43" t="b">
            <v>1</v>
          </cell>
          <cell r="DY43" t="b">
            <v>1</v>
          </cell>
          <cell r="DZ43" t="b">
            <v>1</v>
          </cell>
          <cell r="EA43" t="str">
            <v>Bret Miles</v>
          </cell>
          <cell r="EB43" t="str">
            <v>Holyoke School District</v>
          </cell>
          <cell r="EC43" t="str">
            <v>970-854-3634</v>
          </cell>
          <cell r="ED43" t="str">
            <v>milesbr@hcosd.org</v>
          </cell>
          <cell r="EE43" t="str">
            <v>Bret Miles</v>
          </cell>
          <cell r="EF43" t="str">
            <v>Dan Kafka, School Board President</v>
          </cell>
          <cell r="EH43" t="str">
            <v>C</v>
          </cell>
          <cell r="EI43">
            <v>40597</v>
          </cell>
          <cell r="EJ43">
            <v>1.51972222222222</v>
          </cell>
          <cell r="EK43" t="b">
            <v>1</v>
          </cell>
          <cell r="EL43" t="b">
            <v>1</v>
          </cell>
          <cell r="EM43" t="str">
            <v>N/A</v>
          </cell>
          <cell r="EN43" t="b">
            <v>1</v>
          </cell>
          <cell r="EP43" t="b">
            <v>0</v>
          </cell>
          <cell r="ES43">
            <v>0</v>
          </cell>
          <cell r="ET43">
            <v>0</v>
          </cell>
          <cell r="EU43">
            <v>0</v>
          </cell>
          <cell r="EV43">
            <v>0</v>
          </cell>
          <cell r="EW43">
            <v>0</v>
          </cell>
          <cell r="EX43">
            <v>0</v>
          </cell>
          <cell r="EY43">
            <v>0</v>
          </cell>
          <cell r="FA43" t="b">
            <v>0</v>
          </cell>
          <cell r="FB43" t="str">
            <v>The series of BEST Cash Grant applications submitted on behalf of the Holyoke School District represents the values of the community, a thorough assessment of the current structures, and an understanding of life/safety issues that should be addressed imme</v>
          </cell>
          <cell r="FC43" t="str">
            <v>Renovation</v>
          </cell>
          <cell r="FF43">
            <v>0</v>
          </cell>
          <cell r="FG43">
            <v>0</v>
          </cell>
          <cell r="FH43">
            <v>0</v>
          </cell>
          <cell r="FI43">
            <v>0</v>
          </cell>
          <cell r="FJ43">
            <v>0</v>
          </cell>
        </row>
        <row r="44">
          <cell r="A44">
            <v>295</v>
          </cell>
          <cell r="B44">
            <v>60</v>
          </cell>
          <cell r="C44" t="str">
            <v>2011-12</v>
          </cell>
          <cell r="D44" t="str">
            <v>No</v>
          </cell>
          <cell r="E44" t="str">
            <v>STRASBURG 31J</v>
          </cell>
          <cell r="F44" t="str">
            <v>ADAMS</v>
          </cell>
          <cell r="G44" t="str">
            <v>1</v>
          </cell>
          <cell r="H44" t="str">
            <v>Elementary Kitchen floor</v>
          </cell>
          <cell r="I44" t="b">
            <v>0</v>
          </cell>
          <cell r="J44" t="b">
            <v>0</v>
          </cell>
          <cell r="K44" t="b">
            <v>0</v>
          </cell>
          <cell r="L44" t="b">
            <v>0</v>
          </cell>
          <cell r="M44" t="b">
            <v>0</v>
          </cell>
          <cell r="N44" t="b">
            <v>0</v>
          </cell>
          <cell r="O44" t="b">
            <v>0</v>
          </cell>
          <cell r="P44" t="b">
            <v>0</v>
          </cell>
          <cell r="Q44" t="b">
            <v>0</v>
          </cell>
          <cell r="R44" t="b">
            <v>0</v>
          </cell>
          <cell r="S44" t="b">
            <v>0</v>
          </cell>
          <cell r="T44" t="b">
            <v>0</v>
          </cell>
          <cell r="U44" t="b">
            <v>0</v>
          </cell>
          <cell r="V44" t="b">
            <v>0</v>
          </cell>
          <cell r="W44" t="b">
            <v>0</v>
          </cell>
          <cell r="X44" t="b">
            <v>0</v>
          </cell>
          <cell r="Y44" t="b">
            <v>0</v>
          </cell>
          <cell r="Z44" t="b">
            <v>1</v>
          </cell>
          <cell r="AA44" t="str">
            <v>Repair of failed epoxy floor</v>
          </cell>
          <cell r="AB44" t="str">
            <v>Strasburg Elementary School</v>
          </cell>
          <cell r="AC44" t="str">
            <v>56729 East Colorado Avenue_x000D_
Strasburg Colorado 80136</v>
          </cell>
          <cell r="AD44" t="b">
            <v>0</v>
          </cell>
          <cell r="AE44" t="b">
            <v>0</v>
          </cell>
          <cell r="AF44" t="b">
            <v>1</v>
          </cell>
          <cell r="AG44" t="b">
            <v>0</v>
          </cell>
          <cell r="AH44" t="b">
            <v>0</v>
          </cell>
          <cell r="AI44" t="b">
            <v>0</v>
          </cell>
          <cell r="AJ44" t="b">
            <v>0</v>
          </cell>
          <cell r="AK44" t="b">
            <v>0</v>
          </cell>
          <cell r="AL44" t="b">
            <v>0</v>
          </cell>
          <cell r="AM44" t="b">
            <v>0</v>
          </cell>
          <cell r="AN44" t="b">
            <v>0</v>
          </cell>
          <cell r="AO44" t="b">
            <v>0</v>
          </cell>
          <cell r="AP44" t="b">
            <v>0</v>
          </cell>
          <cell r="AQ44" t="b">
            <v>0</v>
          </cell>
          <cell r="AR44" t="b">
            <v>0</v>
          </cell>
          <cell r="AS44" t="b">
            <v>0</v>
          </cell>
          <cell r="AT44" t="b">
            <v>0</v>
          </cell>
          <cell r="AV44" t="str">
            <v>District</v>
          </cell>
          <cell r="AX44" t="str">
            <v>No</v>
          </cell>
          <cell r="AY44" t="str">
            <v>N/A</v>
          </cell>
          <cell r="BA44">
            <v>1200</v>
          </cell>
          <cell r="BJ44" t="b">
            <v>1</v>
          </cell>
          <cell r="BK44">
            <v>2005</v>
          </cell>
          <cell r="BL44">
            <v>3</v>
          </cell>
          <cell r="BN44" t="str">
            <v>Submitted Previously</v>
          </cell>
          <cell r="BO44" t="b">
            <v>0</v>
          </cell>
          <cell r="BP44" t="str">
            <v>0</v>
          </cell>
          <cell r="BQ44" t="b">
            <v>0</v>
          </cell>
          <cell r="BR44" t="b">
            <v>0</v>
          </cell>
          <cell r="BT44" t="str">
            <v>Dunn and Hill/Colorado State University</v>
          </cell>
          <cell r="BW44" t="str">
            <v>As stated with other grant requests we have concluded the Schools Construction Guidelines appear to be geared around new construction or a major renovation. It is are intention to follow all the guidelines concerning this project. Upon review of this docu</v>
          </cell>
          <cell r="BX44" t="str">
            <v>Normal routine cleaning and maintenance should give us a full live expectancy of twenty years. The maintenance department will be trained on procedures and material application needed to effect small repairs in the future.With the building several years o</v>
          </cell>
          <cell r="BY44" t="str">
            <v>N/A</v>
          </cell>
          <cell r="BZ44">
            <v>25</v>
          </cell>
          <cell r="CA44">
            <v>46</v>
          </cell>
          <cell r="CB44">
            <v>21</v>
          </cell>
          <cell r="CC44">
            <v>0</v>
          </cell>
          <cell r="CD44">
            <v>0</v>
          </cell>
          <cell r="CE44" t="b">
            <v>1</v>
          </cell>
          <cell r="CF44" t="b">
            <v>0</v>
          </cell>
          <cell r="CG44" t="b">
            <v>0</v>
          </cell>
          <cell r="CH44" t="b">
            <v>1</v>
          </cell>
          <cell r="CI44" t="b">
            <v>0</v>
          </cell>
          <cell r="CJ44" t="b">
            <v>0</v>
          </cell>
          <cell r="CK44" t="b">
            <v>0</v>
          </cell>
          <cell r="CN44" t="str">
            <v>No</v>
          </cell>
          <cell r="CP44" t="str">
            <v>Yes</v>
          </cell>
          <cell r="CQ44" t="str">
            <v>No</v>
          </cell>
          <cell r="CT44">
            <v>20625</v>
          </cell>
          <cell r="CU44">
            <v>6875</v>
          </cell>
          <cell r="CV44">
            <v>27500</v>
          </cell>
          <cell r="CW44" t="str">
            <v>Cash</v>
          </cell>
          <cell r="CX44">
            <v>25000</v>
          </cell>
          <cell r="CY44">
            <v>2500</v>
          </cell>
          <cell r="CZ44">
            <v>0</v>
          </cell>
          <cell r="DA44">
            <v>0</v>
          </cell>
          <cell r="DB44">
            <v>0</v>
          </cell>
          <cell r="DC44">
            <v>0</v>
          </cell>
          <cell r="DD44">
            <v>27500</v>
          </cell>
          <cell r="DE44">
            <v>25000</v>
          </cell>
          <cell r="DG44">
            <v>0</v>
          </cell>
          <cell r="DH44" t="str">
            <v>capital reserve</v>
          </cell>
          <cell r="DI44" t="str">
            <v>N/A</v>
          </cell>
          <cell r="DJ44">
            <v>20</v>
          </cell>
          <cell r="DK44">
            <v>46</v>
          </cell>
          <cell r="DL44">
            <v>0</v>
          </cell>
          <cell r="DM44" t="str">
            <v>06/01/2011</v>
          </cell>
          <cell r="DN44" t="str">
            <v>08/01/2011</v>
          </cell>
          <cell r="DO44" t="str">
            <v>Material cost supplied by the Sherwin Williams Company And the labor costs supplied by Guy Ralfe from the Star Specialty Coatings Company</v>
          </cell>
          <cell r="DP44" t="str">
            <v>N/A</v>
          </cell>
          <cell r="DQ44" t="str">
            <v>No</v>
          </cell>
          <cell r="DR44" t="b">
            <v>1</v>
          </cell>
          <cell r="DS44" t="b">
            <v>1</v>
          </cell>
          <cell r="DT44" t="b">
            <v>1</v>
          </cell>
          <cell r="DU44" t="b">
            <v>1</v>
          </cell>
          <cell r="DV44" t="b">
            <v>1</v>
          </cell>
          <cell r="DW44" t="b">
            <v>1</v>
          </cell>
          <cell r="DX44" t="b">
            <v>1</v>
          </cell>
          <cell r="DY44" t="b">
            <v>1</v>
          </cell>
          <cell r="DZ44" t="b">
            <v>1</v>
          </cell>
          <cell r="EA44" t="str">
            <v>Phil Redgate,Maintenace Director</v>
          </cell>
          <cell r="EC44" t="str">
            <v>303-929-6203</v>
          </cell>
          <cell r="ED44" t="str">
            <v>PRedgate@strasburg31j.co.k12us.com</v>
          </cell>
          <cell r="EE44" t="str">
            <v>Ed VanderTook</v>
          </cell>
          <cell r="EF44" t="str">
            <v>Don Gerstenberger, President</v>
          </cell>
          <cell r="EH44" t="str">
            <v>C</v>
          </cell>
          <cell r="EI44">
            <v>40597</v>
          </cell>
          <cell r="EJ44">
            <v>1.3415393518518499</v>
          </cell>
          <cell r="EK44" t="b">
            <v>0</v>
          </cell>
          <cell r="EL44" t="b">
            <v>1</v>
          </cell>
          <cell r="EM44" t="str">
            <v>Yes</v>
          </cell>
          <cell r="EN44" t="b">
            <v>1</v>
          </cell>
          <cell r="EP44" t="b">
            <v>0</v>
          </cell>
          <cell r="ES44">
            <v>0</v>
          </cell>
          <cell r="ET44">
            <v>0</v>
          </cell>
          <cell r="EU44">
            <v>0</v>
          </cell>
          <cell r="EV44">
            <v>0</v>
          </cell>
          <cell r="EW44">
            <v>0</v>
          </cell>
          <cell r="EX44">
            <v>0</v>
          </cell>
          <cell r="EY44">
            <v>0</v>
          </cell>
          <cell r="FA44" t="b">
            <v>0</v>
          </cell>
          <cell r="FB44" t="str">
            <v>The kitchen was constructed in 2002 and with an average of 542 meals prepared daily. Both High School and Elementary School students rely on meals being served out of this kitchen. Although no educational programs take place in this area it is a very impo</v>
          </cell>
          <cell r="FC44" t="str">
            <v>Renovation</v>
          </cell>
          <cell r="FF44">
            <v>0</v>
          </cell>
          <cell r="FG44">
            <v>0</v>
          </cell>
          <cell r="FH44">
            <v>0</v>
          </cell>
          <cell r="FI44">
            <v>0</v>
          </cell>
          <cell r="FJ44">
            <v>0</v>
          </cell>
        </row>
        <row r="45">
          <cell r="A45">
            <v>296</v>
          </cell>
          <cell r="B45">
            <v>1150</v>
          </cell>
          <cell r="C45" t="str">
            <v>2011-12</v>
          </cell>
          <cell r="D45" t="str">
            <v>Yes</v>
          </cell>
          <cell r="E45" t="str">
            <v>FLORENCE RE-2</v>
          </cell>
          <cell r="F45" t="str">
            <v>FREMONT</v>
          </cell>
          <cell r="G45" t="str">
            <v>1</v>
          </cell>
          <cell r="H45" t="str">
            <v>Fremont Elementary School Renovation and Addition</v>
          </cell>
          <cell r="I45" t="b">
            <v>1</v>
          </cell>
          <cell r="J45" t="b">
            <v>1</v>
          </cell>
          <cell r="K45" t="b">
            <v>0</v>
          </cell>
          <cell r="L45" t="b">
            <v>1</v>
          </cell>
          <cell r="M45" t="b">
            <v>1</v>
          </cell>
          <cell r="N45" t="b">
            <v>1</v>
          </cell>
          <cell r="O45" t="b">
            <v>1</v>
          </cell>
          <cell r="P45" t="b">
            <v>1</v>
          </cell>
          <cell r="Q45" t="b">
            <v>1</v>
          </cell>
          <cell r="R45" t="b">
            <v>0</v>
          </cell>
          <cell r="S45" t="b">
            <v>0</v>
          </cell>
          <cell r="T45" t="b">
            <v>0</v>
          </cell>
          <cell r="U45" t="b">
            <v>1</v>
          </cell>
          <cell r="V45" t="b">
            <v>1</v>
          </cell>
          <cell r="W45" t="b">
            <v>1</v>
          </cell>
          <cell r="X45" t="b">
            <v>1</v>
          </cell>
          <cell r="Y45" t="b">
            <v>0</v>
          </cell>
          <cell r="Z45" t="b">
            <v>0</v>
          </cell>
          <cell r="AB45" t="str">
            <v>Fremont Elementary School</v>
          </cell>
          <cell r="AC45" t="str">
            <v>500 W. 5th Street_x000D_
Florence, CO  81226</v>
          </cell>
          <cell r="AD45" t="b">
            <v>0</v>
          </cell>
          <cell r="AE45" t="b">
            <v>0</v>
          </cell>
          <cell r="AF45" t="b">
            <v>1</v>
          </cell>
          <cell r="AG45" t="b">
            <v>0</v>
          </cell>
          <cell r="AH45" t="b">
            <v>0</v>
          </cell>
          <cell r="AI45" t="b">
            <v>0</v>
          </cell>
          <cell r="AJ45" t="b">
            <v>0</v>
          </cell>
          <cell r="AK45" t="b">
            <v>0</v>
          </cell>
          <cell r="AL45" t="b">
            <v>1</v>
          </cell>
          <cell r="AM45" t="b">
            <v>1</v>
          </cell>
          <cell r="AN45" t="b">
            <v>0</v>
          </cell>
          <cell r="AO45" t="b">
            <v>1</v>
          </cell>
          <cell r="AP45" t="b">
            <v>0</v>
          </cell>
          <cell r="AQ45" t="b">
            <v>1</v>
          </cell>
          <cell r="AR45" t="b">
            <v>1</v>
          </cell>
          <cell r="AS45" t="b">
            <v>1</v>
          </cell>
          <cell r="AT45" t="b">
            <v>0</v>
          </cell>
          <cell r="AV45" t="str">
            <v>District</v>
          </cell>
          <cell r="AX45" t="str">
            <v>No</v>
          </cell>
          <cell r="AY45" t="str">
            <v>N/A</v>
          </cell>
          <cell r="BA45">
            <v>72264</v>
          </cell>
          <cell r="BJ45" t="b">
            <v>1</v>
          </cell>
          <cell r="BK45">
            <v>2010</v>
          </cell>
          <cell r="BL45">
            <v>5</v>
          </cell>
          <cell r="BN45" t="str">
            <v>Submitted Previously</v>
          </cell>
          <cell r="BO45" t="b">
            <v>0</v>
          </cell>
          <cell r="BP45" t="str">
            <v>0</v>
          </cell>
          <cell r="BQ45" t="b">
            <v>0</v>
          </cell>
          <cell r="BR45" t="b">
            <v>0</v>
          </cell>
          <cell r="BT45" t="str">
            <v>Slaterpaull Architects</v>
          </cell>
          <cell r="BW45" t="str">
            <v>CONSTRUCTION GUIDELINE CONFORMITY_x000D_
The project is currently out of conformance with multiple Facility Construction Guidelines put forth by CDE.  The most critical non-conformities have been analyzed and addressed by the scope of work in the grant proposal</v>
          </cell>
          <cell r="BX45" t="str">
            <v>Fremont Elementary_x000D_
Over the last three years, approximately 2% of the General Fund Budget has been expended on the maintenance of facilities in the District.  Of the $175,000 spent annually, an average of $26,000 is spent maintaining Fremont Elementary S</v>
          </cell>
          <cell r="BY45" t="str">
            <v>$50,000</v>
          </cell>
          <cell r="BZ45">
            <v>34</v>
          </cell>
          <cell r="CA45">
            <v>34</v>
          </cell>
          <cell r="CB45">
            <v>0</v>
          </cell>
          <cell r="CC45">
            <v>4</v>
          </cell>
          <cell r="CD45">
            <v>0</v>
          </cell>
          <cell r="CE45" t="b">
            <v>1</v>
          </cell>
          <cell r="CF45" t="b">
            <v>0</v>
          </cell>
          <cell r="CG45" t="b">
            <v>0</v>
          </cell>
          <cell r="CH45" t="b">
            <v>1</v>
          </cell>
          <cell r="CI45" t="b">
            <v>1</v>
          </cell>
          <cell r="CJ45" t="b">
            <v>1</v>
          </cell>
          <cell r="CK45" t="b">
            <v>0</v>
          </cell>
          <cell r="CN45" t="str">
            <v>Yes</v>
          </cell>
          <cell r="CO45" t="str">
            <v>We have three portable units on site which would need to be removed.  Two are used for special education and one is storage.</v>
          </cell>
          <cell r="CP45" t="str">
            <v>Yes</v>
          </cell>
          <cell r="CQ45" t="str">
            <v>No</v>
          </cell>
          <cell r="CR45" t="str">
            <v>Neither</v>
          </cell>
          <cell r="CS45" t="str">
            <v>There is no DOLA grant tied to this project.</v>
          </cell>
          <cell r="CT45">
            <v>8560111</v>
          </cell>
          <cell r="CU45">
            <v>4409754</v>
          </cell>
          <cell r="CV45">
            <v>12969865</v>
          </cell>
          <cell r="CW45" t="str">
            <v>Lease-Purchase</v>
          </cell>
          <cell r="CX45">
            <v>11790787</v>
          </cell>
          <cell r="CY45">
            <v>1179079</v>
          </cell>
          <cell r="CZ45">
            <v>0</v>
          </cell>
          <cell r="DA45">
            <v>0</v>
          </cell>
          <cell r="DB45">
            <v>0</v>
          </cell>
          <cell r="DC45">
            <v>0</v>
          </cell>
          <cell r="DD45">
            <v>12969866</v>
          </cell>
          <cell r="DE45">
            <v>11790787</v>
          </cell>
          <cell r="DG45">
            <v>0</v>
          </cell>
          <cell r="DH45" t="str">
            <v>Bond</v>
          </cell>
          <cell r="DI45" t="str">
            <v>November 2011</v>
          </cell>
          <cell r="DJ45">
            <v>163</v>
          </cell>
          <cell r="DK45">
            <v>26201</v>
          </cell>
          <cell r="DL45">
            <v>2</v>
          </cell>
          <cell r="DM45" t="str">
            <v>March 2011</v>
          </cell>
          <cell r="DN45" t="str">
            <v>September 2013</v>
          </cell>
          <cell r="DO45" t="str">
            <v>Slaterpaull Architects</v>
          </cell>
          <cell r="DP45" t="str">
            <v>The applicant will seek support from all community and agencies by asking them to support the bond for the school district.</v>
          </cell>
          <cell r="DQ45" t="str">
            <v>No</v>
          </cell>
          <cell r="DR45" t="b">
            <v>1</v>
          </cell>
          <cell r="DS45" t="b">
            <v>1</v>
          </cell>
          <cell r="DT45" t="b">
            <v>1</v>
          </cell>
          <cell r="DU45" t="b">
            <v>1</v>
          </cell>
          <cell r="DV45" t="b">
            <v>1</v>
          </cell>
          <cell r="DW45" t="b">
            <v>1</v>
          </cell>
          <cell r="DX45" t="b">
            <v>1</v>
          </cell>
          <cell r="DY45" t="b">
            <v>1</v>
          </cell>
          <cell r="DZ45" t="b">
            <v>1</v>
          </cell>
          <cell r="EA45" t="str">
            <v>Cynthia Scriven</v>
          </cell>
          <cell r="EC45" t="str">
            <v>719-784-2501</v>
          </cell>
          <cell r="ED45" t="str">
            <v>cscriven@re-2.org</v>
          </cell>
          <cell r="EE45" t="str">
            <v>Cyntia Scriven</v>
          </cell>
          <cell r="EF45" t="str">
            <v>Tommy Covington, Board President</v>
          </cell>
          <cell r="EH45" t="str">
            <v>C</v>
          </cell>
          <cell r="EI45">
            <v>40606</v>
          </cell>
          <cell r="EJ45">
            <v>1.4150925925925899</v>
          </cell>
          <cell r="EK45" t="b">
            <v>1</v>
          </cell>
          <cell r="EL45" t="b">
            <v>1</v>
          </cell>
          <cell r="EM45" t="str">
            <v>N/A</v>
          </cell>
          <cell r="EN45" t="b">
            <v>1</v>
          </cell>
          <cell r="EP45" t="b">
            <v>0</v>
          </cell>
          <cell r="ES45">
            <v>0</v>
          </cell>
          <cell r="ET45">
            <v>0</v>
          </cell>
          <cell r="EU45">
            <v>0</v>
          </cell>
          <cell r="EV45">
            <v>0</v>
          </cell>
          <cell r="EW45">
            <v>0</v>
          </cell>
          <cell r="EX45">
            <v>0</v>
          </cell>
          <cell r="EY45">
            <v>0</v>
          </cell>
          <cell r="EZ45" t="str">
            <v>The grant was offered but we were not able to pass the bond for the matching portion of 36%.</v>
          </cell>
          <cell r="FA45" t="b">
            <v>1</v>
          </cell>
          <cell r="FB45" t="str">
            <v>The building was constructed in 1963 and until 2006 was used as a K-8 grade school.  It is now a K-5 school as the middle grades have been relocated to the former high school.  Due to the school's former function as a K-8 facility, there is room to accomm</v>
          </cell>
          <cell r="FC45" t="str">
            <v>Renovation</v>
          </cell>
          <cell r="FF45">
            <v>0</v>
          </cell>
          <cell r="FG45">
            <v>0</v>
          </cell>
          <cell r="FH45">
            <v>0</v>
          </cell>
          <cell r="FI45">
            <v>0</v>
          </cell>
          <cell r="FJ45">
            <v>0</v>
          </cell>
        </row>
        <row r="46">
          <cell r="A46">
            <v>297</v>
          </cell>
          <cell r="B46">
            <v>2190</v>
          </cell>
          <cell r="C46" t="str">
            <v>2011-12</v>
          </cell>
          <cell r="D46" t="str">
            <v>Yes</v>
          </cell>
          <cell r="E46" t="str">
            <v>WEST END RE-2</v>
          </cell>
          <cell r="F46" t="str">
            <v>MONTROSE</v>
          </cell>
          <cell r="G46" t="str">
            <v>1</v>
          </cell>
          <cell r="H46" t="str">
            <v>West End Public Schools PK-12</v>
          </cell>
          <cell r="I46" t="b">
            <v>0</v>
          </cell>
          <cell r="J46" t="b">
            <v>0</v>
          </cell>
          <cell r="K46" t="b">
            <v>0</v>
          </cell>
          <cell r="L46" t="b">
            <v>0</v>
          </cell>
          <cell r="M46" t="b">
            <v>0</v>
          </cell>
          <cell r="N46" t="b">
            <v>0</v>
          </cell>
          <cell r="O46" t="b">
            <v>0</v>
          </cell>
          <cell r="P46" t="b">
            <v>0</v>
          </cell>
          <cell r="Q46" t="b">
            <v>0</v>
          </cell>
          <cell r="R46" t="b">
            <v>0</v>
          </cell>
          <cell r="S46" t="b">
            <v>0</v>
          </cell>
          <cell r="T46" t="b">
            <v>1</v>
          </cell>
          <cell r="U46" t="b">
            <v>0</v>
          </cell>
          <cell r="V46" t="b">
            <v>0</v>
          </cell>
          <cell r="W46" t="b">
            <v>0</v>
          </cell>
          <cell r="X46" t="b">
            <v>0</v>
          </cell>
          <cell r="Y46" t="b">
            <v>0</v>
          </cell>
          <cell r="Z46" t="b">
            <v>0</v>
          </cell>
          <cell r="AB46" t="str">
            <v>West End Public Schools PK-12</v>
          </cell>
          <cell r="AC46" t="str">
            <v>225 W. 4th Avenue_x000D_
Nucla, Colorado  81424_x000D_</v>
          </cell>
          <cell r="AD46" t="b">
            <v>1</v>
          </cell>
          <cell r="AE46" t="b">
            <v>1</v>
          </cell>
          <cell r="AF46" t="b">
            <v>1</v>
          </cell>
          <cell r="AG46" t="b">
            <v>0</v>
          </cell>
          <cell r="AH46" t="b">
            <v>1</v>
          </cell>
          <cell r="AI46" t="b">
            <v>1</v>
          </cell>
          <cell r="AJ46" t="b">
            <v>1</v>
          </cell>
          <cell r="AK46" t="b">
            <v>0</v>
          </cell>
          <cell r="AL46" t="b">
            <v>1</v>
          </cell>
          <cell r="AM46" t="b">
            <v>1</v>
          </cell>
          <cell r="AN46" t="b">
            <v>0</v>
          </cell>
          <cell r="AO46" t="b">
            <v>1</v>
          </cell>
          <cell r="AP46" t="b">
            <v>0</v>
          </cell>
          <cell r="AQ46" t="b">
            <v>1</v>
          </cell>
          <cell r="AR46" t="b">
            <v>0</v>
          </cell>
          <cell r="AS46" t="b">
            <v>1</v>
          </cell>
          <cell r="AT46" t="b">
            <v>0</v>
          </cell>
          <cell r="AV46" t="str">
            <v>District</v>
          </cell>
          <cell r="AX46" t="str">
            <v>No</v>
          </cell>
          <cell r="AY46" t="str">
            <v>NA</v>
          </cell>
          <cell r="BA46">
            <v>77070</v>
          </cell>
          <cell r="BJ46" t="b">
            <v>1</v>
          </cell>
          <cell r="BK46">
            <v>2011</v>
          </cell>
          <cell r="BL46">
            <v>5</v>
          </cell>
          <cell r="BN46" t="str">
            <v>Attached</v>
          </cell>
          <cell r="BO46" t="b">
            <v>0</v>
          </cell>
          <cell r="BP46" t="str">
            <v>0</v>
          </cell>
          <cell r="BQ46" t="b">
            <v>0</v>
          </cell>
          <cell r="BR46" t="b">
            <v>0</v>
          </cell>
          <cell r="BT46" t="str">
            <v>Grey Wolf Architecture</v>
          </cell>
          <cell r="BW46" t="str">
            <v>The new PK-12 facility shall be designed to conform to the Public Schools Facility construction Guidelines.  Specific examples follow:_x000D_
SECTION ONE_x000D_
3.1	The new building shall be designed and constructed to meet current building codes.  The proposed struc</v>
          </cell>
          <cell r="BX46" t="str">
            <v>When the new PK-12 facilities are completed and ready for the district to accept responsibility, the district will assure they are properly maintained.  Sufficient monies will be budgeted to maintain, repair, replace and sustain the facilities for the lif</v>
          </cell>
          <cell r="BY46" t="str">
            <v>$35,000</v>
          </cell>
          <cell r="BZ46">
            <v>41</v>
          </cell>
          <cell r="CA46">
            <v>41</v>
          </cell>
          <cell r="CB46">
            <v>0</v>
          </cell>
          <cell r="CC46">
            <v>4</v>
          </cell>
          <cell r="CD46">
            <v>0</v>
          </cell>
          <cell r="CE46" t="b">
            <v>1</v>
          </cell>
          <cell r="CF46" t="b">
            <v>0</v>
          </cell>
          <cell r="CG46" t="b">
            <v>1</v>
          </cell>
          <cell r="CH46" t="b">
            <v>1</v>
          </cell>
          <cell r="CI46" t="b">
            <v>1</v>
          </cell>
          <cell r="CJ46" t="b">
            <v>1</v>
          </cell>
          <cell r="CK46" t="b">
            <v>0</v>
          </cell>
          <cell r="CN46" t="str">
            <v>No</v>
          </cell>
          <cell r="CP46" t="str">
            <v>Yes</v>
          </cell>
          <cell r="CQ46" t="str">
            <v>No</v>
          </cell>
          <cell r="CT46">
            <v>13312365</v>
          </cell>
          <cell r="CU46">
            <v>9250965</v>
          </cell>
          <cell r="CV46">
            <v>22563330</v>
          </cell>
          <cell r="CW46" t="str">
            <v>Lease-Purchase</v>
          </cell>
          <cell r="CX46">
            <v>21488887</v>
          </cell>
          <cell r="CY46">
            <v>1074444</v>
          </cell>
          <cell r="CZ46">
            <v>0</v>
          </cell>
          <cell r="DA46">
            <v>0</v>
          </cell>
          <cell r="DB46">
            <v>0</v>
          </cell>
          <cell r="DC46">
            <v>0</v>
          </cell>
          <cell r="DD46">
            <v>22563331</v>
          </cell>
          <cell r="DE46">
            <v>21488887</v>
          </cell>
          <cell r="DG46">
            <v>0</v>
          </cell>
          <cell r="DH46" t="str">
            <v>Bond Election</v>
          </cell>
          <cell r="DI46" t="str">
            <v>11/01/2011</v>
          </cell>
          <cell r="DJ46">
            <v>283</v>
          </cell>
          <cell r="DK46">
            <v>74487</v>
          </cell>
          <cell r="DL46">
            <v>3</v>
          </cell>
          <cell r="DM46" t="str">
            <v>06/15/2012</v>
          </cell>
          <cell r="DN46" t="str">
            <v>08/15/2013</v>
          </cell>
          <cell r="DO46" t="str">
            <v xml:space="preserve">The estimate for this grant application was created by a joint effort between the architectural planner and a general contractor experienced with construction in rural Colorado.  Together the team developed representative building floor plans,a site plan </v>
          </cell>
          <cell r="DP46" t="str">
            <v>Members of the school board have met with the Nucla Town Council.  They have discussed options and scheduling ooprtunites for relocating the residential access that bisects the proposed school site.</v>
          </cell>
          <cell r="DQ46" t="str">
            <v>No</v>
          </cell>
          <cell r="DR46" t="b">
            <v>1</v>
          </cell>
          <cell r="DS46" t="b">
            <v>1</v>
          </cell>
          <cell r="DT46" t="b">
            <v>1</v>
          </cell>
          <cell r="DU46" t="b">
            <v>1</v>
          </cell>
          <cell r="DV46" t="b">
            <v>1</v>
          </cell>
          <cell r="DW46" t="b">
            <v>1</v>
          </cell>
          <cell r="DX46" t="b">
            <v>1</v>
          </cell>
          <cell r="DY46" t="b">
            <v>1</v>
          </cell>
          <cell r="DZ46" t="b">
            <v>1</v>
          </cell>
          <cell r="EA46" t="str">
            <v>Kenneth W. Harshman</v>
          </cell>
          <cell r="EB46" t="str">
            <v>Grey Wolf Architecture</v>
          </cell>
          <cell r="EC46" t="str">
            <v>303-292-9107</v>
          </cell>
          <cell r="ED46" t="str">
            <v>kharshman@greywolfstudio.com</v>
          </cell>
          <cell r="EE46" t="str">
            <v>Stephen Yost</v>
          </cell>
          <cell r="EF46" t="str">
            <v>Paula Brown, school board president</v>
          </cell>
          <cell r="EH46" t="str">
            <v>C</v>
          </cell>
          <cell r="EI46">
            <v>40604</v>
          </cell>
          <cell r="EJ46">
            <v>1.50820601851852</v>
          </cell>
          <cell r="EK46" t="b">
            <v>1</v>
          </cell>
          <cell r="EL46" t="b">
            <v>1</v>
          </cell>
          <cell r="EM46" t="str">
            <v>Yes</v>
          </cell>
          <cell r="EN46" t="b">
            <v>1</v>
          </cell>
          <cell r="EP46" t="b">
            <v>0</v>
          </cell>
          <cell r="ES46">
            <v>0</v>
          </cell>
          <cell r="ET46">
            <v>0</v>
          </cell>
          <cell r="EU46">
            <v>0</v>
          </cell>
          <cell r="EV46">
            <v>0</v>
          </cell>
          <cell r="EW46">
            <v>0</v>
          </cell>
          <cell r="EX46">
            <v>0</v>
          </cell>
          <cell r="EY46">
            <v>0</v>
          </cell>
          <cell r="EZ46" t="str">
            <v>The previous application was denied based on two reasons.  BEST Assistance Board members noted concerns about the SF/pupil and the cost/SF.  Further explanation revealed the Board felt the cost estimate presented lacked sufficient information to justify t</v>
          </cell>
          <cell r="FA46" t="b">
            <v>1</v>
          </cell>
          <cell r="FB46" t="str">
            <v>West End Public School District RE-2 is pursuing a BEST grant for several reasons. These reasons are consistent with the primary focus of the BEST grant program.  We have enumerated specific items in each priority classification to illustrate the signific</v>
          </cell>
          <cell r="FC46" t="str">
            <v>New Construction</v>
          </cell>
          <cell r="FF46">
            <v>0</v>
          </cell>
          <cell r="FG46">
            <v>0</v>
          </cell>
          <cell r="FH46">
            <v>0</v>
          </cell>
          <cell r="FI46">
            <v>0</v>
          </cell>
          <cell r="FJ46">
            <v>0</v>
          </cell>
        </row>
        <row r="47">
          <cell r="A47">
            <v>298</v>
          </cell>
          <cell r="B47">
            <v>1080</v>
          </cell>
          <cell r="C47" t="str">
            <v>2011-12</v>
          </cell>
          <cell r="D47" t="str">
            <v>No</v>
          </cell>
          <cell r="E47" t="str">
            <v>LEWIS-PALMER 38</v>
          </cell>
          <cell r="F47" t="str">
            <v>EL PASO</v>
          </cell>
          <cell r="G47" t="str">
            <v>2</v>
          </cell>
          <cell r="H47" t="str">
            <v>LPMS Facility Safety Upgrade (Locks)</v>
          </cell>
          <cell r="I47" t="b">
            <v>0</v>
          </cell>
          <cell r="J47" t="b">
            <v>0</v>
          </cell>
          <cell r="K47" t="b">
            <v>0</v>
          </cell>
          <cell r="L47" t="b">
            <v>0</v>
          </cell>
          <cell r="M47" t="b">
            <v>0</v>
          </cell>
          <cell r="N47" t="b">
            <v>0</v>
          </cell>
          <cell r="O47" t="b">
            <v>0</v>
          </cell>
          <cell r="P47" t="b">
            <v>0</v>
          </cell>
          <cell r="Q47" t="b">
            <v>0</v>
          </cell>
          <cell r="R47" t="b">
            <v>0</v>
          </cell>
          <cell r="S47" t="b">
            <v>0</v>
          </cell>
          <cell r="T47" t="b">
            <v>0</v>
          </cell>
          <cell r="U47" t="b">
            <v>1</v>
          </cell>
          <cell r="V47" t="b">
            <v>0</v>
          </cell>
          <cell r="W47" t="b">
            <v>0</v>
          </cell>
          <cell r="X47" t="b">
            <v>0</v>
          </cell>
          <cell r="Y47" t="b">
            <v>0</v>
          </cell>
          <cell r="Z47" t="b">
            <v>0</v>
          </cell>
          <cell r="AB47" t="str">
            <v>Lewis Palmer Middle School</v>
          </cell>
          <cell r="AC47" t="str">
            <v>1776 Woodmoor Dr._x000D_
Monument, CO  80132</v>
          </cell>
          <cell r="AD47" t="b">
            <v>0</v>
          </cell>
          <cell r="AE47" t="b">
            <v>0</v>
          </cell>
          <cell r="AF47" t="b">
            <v>0</v>
          </cell>
          <cell r="AG47" t="b">
            <v>0</v>
          </cell>
          <cell r="AH47" t="b">
            <v>1</v>
          </cell>
          <cell r="AI47" t="b">
            <v>0</v>
          </cell>
          <cell r="AJ47" t="b">
            <v>0</v>
          </cell>
          <cell r="AK47" t="b">
            <v>0</v>
          </cell>
          <cell r="AL47" t="b">
            <v>0</v>
          </cell>
          <cell r="AM47" t="b">
            <v>0</v>
          </cell>
          <cell r="AN47" t="b">
            <v>0</v>
          </cell>
          <cell r="AO47" t="b">
            <v>0</v>
          </cell>
          <cell r="AP47" t="b">
            <v>0</v>
          </cell>
          <cell r="AQ47" t="b">
            <v>0</v>
          </cell>
          <cell r="AR47" t="b">
            <v>0</v>
          </cell>
          <cell r="AS47" t="b">
            <v>0</v>
          </cell>
          <cell r="AT47" t="b">
            <v>0</v>
          </cell>
          <cell r="AV47" t="str">
            <v>District</v>
          </cell>
          <cell r="AX47" t="str">
            <v>No</v>
          </cell>
          <cell r="AY47" t="str">
            <v>N/A</v>
          </cell>
          <cell r="BA47">
            <v>117265</v>
          </cell>
          <cell r="BJ47" t="b">
            <v>1</v>
          </cell>
          <cell r="BK47">
            <v>2007</v>
          </cell>
          <cell r="BL47">
            <v>5</v>
          </cell>
          <cell r="BN47" t="str">
            <v>Submitted Previously</v>
          </cell>
          <cell r="BO47" t="b">
            <v>0</v>
          </cell>
          <cell r="BP47" t="str">
            <v>0</v>
          </cell>
          <cell r="BQ47" t="b">
            <v>0</v>
          </cell>
          <cell r="BR47" t="b">
            <v>0</v>
          </cell>
          <cell r="BT47" t="str">
            <v>Jim Carter, Maintenance and Operations Manager</v>
          </cell>
          <cell r="BW47" t="str">
            <v>Guidelines include; 1.2.1 Health and Safety issues including security needs and all applicable health, safety and environmental code and standards as required by state and federal law.  _x000D_
_x000D_
The interior lockets at Lewis Palmer Middle School are in non-con</v>
          </cell>
          <cell r="BX47" t="str">
            <v>LPSD Facilities and Maintenance department will maintain the locks.  Facilities and Maintenance as well as the custodial staff will perform regular scheduled checks, as will the LPMS staff to ensure proper function.  Labor costs for routine checks of lock</v>
          </cell>
          <cell r="BY47" t="str">
            <v>N/A</v>
          </cell>
          <cell r="BZ47">
            <v>55</v>
          </cell>
          <cell r="CA47">
            <v>55</v>
          </cell>
          <cell r="CB47">
            <v>0</v>
          </cell>
          <cell r="CC47">
            <v>4</v>
          </cell>
          <cell r="CD47">
            <v>0</v>
          </cell>
          <cell r="CE47" t="b">
            <v>1</v>
          </cell>
          <cell r="CF47" t="b">
            <v>0</v>
          </cell>
          <cell r="CG47" t="b">
            <v>0</v>
          </cell>
          <cell r="CH47" t="b">
            <v>0</v>
          </cell>
          <cell r="CI47" t="b">
            <v>0</v>
          </cell>
          <cell r="CJ47" t="b">
            <v>0</v>
          </cell>
          <cell r="CK47" t="b">
            <v>0</v>
          </cell>
          <cell r="CN47" t="str">
            <v>No</v>
          </cell>
          <cell r="CP47" t="str">
            <v>Yes</v>
          </cell>
          <cell r="CQ47" t="str">
            <v>No</v>
          </cell>
          <cell r="CT47">
            <v>45047</v>
          </cell>
          <cell r="CU47">
            <v>55058</v>
          </cell>
          <cell r="CV47">
            <v>100105</v>
          </cell>
          <cell r="CW47" t="str">
            <v>Cash</v>
          </cell>
          <cell r="CX47">
            <v>91005</v>
          </cell>
          <cell r="CY47">
            <v>9101</v>
          </cell>
          <cell r="CZ47">
            <v>0</v>
          </cell>
          <cell r="DA47">
            <v>0</v>
          </cell>
          <cell r="DB47">
            <v>0</v>
          </cell>
          <cell r="DC47">
            <v>0</v>
          </cell>
          <cell r="DD47">
            <v>100106</v>
          </cell>
          <cell r="DE47">
            <v>91005</v>
          </cell>
          <cell r="DG47">
            <v>0</v>
          </cell>
          <cell r="DH47" t="str">
            <v>Matching funds will come from LPSD 38 Capital Reserve Fund.</v>
          </cell>
          <cell r="DI47" t="str">
            <v>N/A</v>
          </cell>
          <cell r="DJ47">
            <v>0</v>
          </cell>
          <cell r="DK47">
            <v>10</v>
          </cell>
          <cell r="DL47">
            <v>10</v>
          </cell>
          <cell r="DM47" t="str">
            <v>Aug 2011</v>
          </cell>
          <cell r="DN47" t="str">
            <v>Jan 2012</v>
          </cell>
          <cell r="DO47" t="str">
            <v>District 38 obtained a rough order of magnitude and lock analysis from a lock specialist firm.</v>
          </cell>
          <cell r="DP47" t="str">
            <v>Lewis Palmer School District has long standing relationships with local government entities and law enforcement agencies.  An active two-way relationship with our local agencies is a high priority for LPSD.  The safety of our students, staff and community</v>
          </cell>
          <cell r="DQ47" t="str">
            <v>No</v>
          </cell>
          <cell r="DR47" t="b">
            <v>1</v>
          </cell>
          <cell r="DS47" t="b">
            <v>1</v>
          </cell>
          <cell r="DT47" t="b">
            <v>1</v>
          </cell>
          <cell r="DU47" t="b">
            <v>1</v>
          </cell>
          <cell r="DV47" t="b">
            <v>1</v>
          </cell>
          <cell r="DW47" t="b">
            <v>1</v>
          </cell>
          <cell r="DX47" t="b">
            <v>1</v>
          </cell>
          <cell r="DY47" t="b">
            <v>1</v>
          </cell>
          <cell r="DZ47" t="b">
            <v>1</v>
          </cell>
          <cell r="EA47" t="str">
            <v>Cathy Wilcox and Sue Huismann</v>
          </cell>
          <cell r="EB47" t="str">
            <v>N/A</v>
          </cell>
          <cell r="EC47" t="str">
            <v>719-229-8113/719-310-3132</v>
          </cell>
          <cell r="ED47" t="str">
            <v>cfishwil@comcast.net/ghuismann@msn.com</v>
          </cell>
          <cell r="EE47" t="str">
            <v>Dwight Bauman</v>
          </cell>
          <cell r="EF47" t="str">
            <v>John Mann</v>
          </cell>
          <cell r="EG47" t="str">
            <v>N/A</v>
          </cell>
          <cell r="EH47" t="str">
            <v>C</v>
          </cell>
          <cell r="EI47">
            <v>40604</v>
          </cell>
          <cell r="EJ47">
            <v>1.5446527777777801</v>
          </cell>
          <cell r="EK47" t="b">
            <v>1</v>
          </cell>
          <cell r="EL47" t="b">
            <v>1</v>
          </cell>
          <cell r="EM47" t="str">
            <v>N/A</v>
          </cell>
          <cell r="EN47" t="b">
            <v>1</v>
          </cell>
          <cell r="EP47" t="b">
            <v>0</v>
          </cell>
          <cell r="ES47">
            <v>0</v>
          </cell>
          <cell r="ET47">
            <v>0</v>
          </cell>
          <cell r="EU47">
            <v>0</v>
          </cell>
          <cell r="EV47">
            <v>0</v>
          </cell>
          <cell r="EW47">
            <v>0</v>
          </cell>
          <cell r="EX47">
            <v>0</v>
          </cell>
          <cell r="EY47">
            <v>0</v>
          </cell>
          <cell r="FA47" t="b">
            <v>0</v>
          </cell>
          <cell r="FB47" t="str">
            <v>Lewis Palmer School District (LPSD) is requesting a BEST Capital Construction Assistance grant in order to replace interior door locks at Lewis Palmer Middle School (LPMS). The current locksets are inadequate and do not allow for quick and safe lockdowns.</v>
          </cell>
          <cell r="FC47" t="str">
            <v>Renovation</v>
          </cell>
          <cell r="FF47">
            <v>0</v>
          </cell>
          <cell r="FG47">
            <v>0</v>
          </cell>
          <cell r="FH47">
            <v>0</v>
          </cell>
          <cell r="FI47">
            <v>0</v>
          </cell>
          <cell r="FJ47">
            <v>0</v>
          </cell>
        </row>
        <row r="48">
          <cell r="A48">
            <v>299</v>
          </cell>
          <cell r="B48">
            <v>3085</v>
          </cell>
          <cell r="C48" t="str">
            <v>2011-12</v>
          </cell>
          <cell r="D48" t="str">
            <v>No</v>
          </cell>
          <cell r="E48" t="str">
            <v>EATON RE-2</v>
          </cell>
          <cell r="F48" t="str">
            <v>WELD</v>
          </cell>
          <cell r="G48" t="str">
            <v>1</v>
          </cell>
          <cell r="H48" t="str">
            <v>HS ACM Abatement and Piping Replacement</v>
          </cell>
          <cell r="I48" t="b">
            <v>0</v>
          </cell>
          <cell r="J48" t="b">
            <v>1</v>
          </cell>
          <cell r="K48" t="b">
            <v>0</v>
          </cell>
          <cell r="L48" t="b">
            <v>0</v>
          </cell>
          <cell r="M48" t="b">
            <v>0</v>
          </cell>
          <cell r="N48" t="b">
            <v>0</v>
          </cell>
          <cell r="O48" t="b">
            <v>0</v>
          </cell>
          <cell r="P48" t="b">
            <v>0</v>
          </cell>
          <cell r="Q48" t="b">
            <v>0</v>
          </cell>
          <cell r="R48" t="b">
            <v>0</v>
          </cell>
          <cell r="S48" t="b">
            <v>0</v>
          </cell>
          <cell r="T48" t="b">
            <v>0</v>
          </cell>
          <cell r="U48" t="b">
            <v>0</v>
          </cell>
          <cell r="V48" t="b">
            <v>0</v>
          </cell>
          <cell r="W48" t="b">
            <v>0</v>
          </cell>
          <cell r="X48" t="b">
            <v>0</v>
          </cell>
          <cell r="Y48" t="b">
            <v>0</v>
          </cell>
          <cell r="Z48" t="b">
            <v>1</v>
          </cell>
          <cell r="AA48" t="str">
            <v>Replace Heating Water &amp; Domestic Hot Water Piping</v>
          </cell>
          <cell r="AB48" t="str">
            <v>Eaton High School</v>
          </cell>
          <cell r="AC48" t="str">
            <v>114 Park Avenue_x000D_
Eaton, CO  80615</v>
          </cell>
          <cell r="AD48" t="b">
            <v>0</v>
          </cell>
          <cell r="AE48" t="b">
            <v>0</v>
          </cell>
          <cell r="AF48" t="b">
            <v>0</v>
          </cell>
          <cell r="AG48" t="b">
            <v>0</v>
          </cell>
          <cell r="AH48" t="b">
            <v>0</v>
          </cell>
          <cell r="AI48" t="b">
            <v>0</v>
          </cell>
          <cell r="AJ48" t="b">
            <v>1</v>
          </cell>
          <cell r="AK48" t="b">
            <v>0</v>
          </cell>
          <cell r="AL48" t="b">
            <v>0</v>
          </cell>
          <cell r="AM48" t="b">
            <v>0</v>
          </cell>
          <cell r="AN48" t="b">
            <v>0</v>
          </cell>
          <cell r="AO48" t="b">
            <v>0</v>
          </cell>
          <cell r="AP48" t="b">
            <v>0</v>
          </cell>
          <cell r="AQ48" t="b">
            <v>0</v>
          </cell>
          <cell r="AR48" t="b">
            <v>0</v>
          </cell>
          <cell r="AS48" t="b">
            <v>0</v>
          </cell>
          <cell r="AT48" t="b">
            <v>0</v>
          </cell>
          <cell r="AV48" t="str">
            <v>District</v>
          </cell>
          <cell r="AX48" t="str">
            <v>Yes</v>
          </cell>
          <cell r="AY48" t="str">
            <v>NA</v>
          </cell>
          <cell r="BA48">
            <v>36112</v>
          </cell>
          <cell r="BJ48" t="b">
            <v>1</v>
          </cell>
          <cell r="BK48">
            <v>2006</v>
          </cell>
          <cell r="BL48">
            <v>5</v>
          </cell>
          <cell r="BN48" t="str">
            <v>Attached</v>
          </cell>
          <cell r="BO48" t="b">
            <v>0</v>
          </cell>
          <cell r="BP48" t="str">
            <v>0</v>
          </cell>
          <cell r="BQ48" t="b">
            <v>0</v>
          </cell>
          <cell r="BR48" t="b">
            <v>0</v>
          </cell>
          <cell r="BT48" t="str">
            <v>Neenan Company - Fort Collins, CO</v>
          </cell>
          <cell r="BW48" t="str">
            <v>Section 1 - Promote safe and healthy facilities that protect all building occupants against life safety and health threats:_x000D_
3.6 The District maintains an AHERA asbestos management plan and is currently not in compliance with the 3 year re-inspection.  Th</v>
          </cell>
          <cell r="BX48" t="str">
            <v>A good portion of this project cost is one-time abatement of asbestos containing materials.  As such, a capital renewal budget will not be needed for that portion.  The replacement piping and insulation will be maintained through normal district preventat</v>
          </cell>
          <cell r="BY48" t="str">
            <v>NA</v>
          </cell>
          <cell r="BZ48">
            <v>64</v>
          </cell>
          <cell r="CA48">
            <v>64</v>
          </cell>
          <cell r="CB48">
            <v>0</v>
          </cell>
          <cell r="CC48">
            <v>4</v>
          </cell>
          <cell r="CD48">
            <v>0</v>
          </cell>
          <cell r="CE48" t="b">
            <v>1</v>
          </cell>
          <cell r="CF48" t="b">
            <v>0</v>
          </cell>
          <cell r="CG48" t="b">
            <v>0</v>
          </cell>
          <cell r="CH48" t="b">
            <v>0</v>
          </cell>
          <cell r="CI48" t="b">
            <v>0</v>
          </cell>
          <cell r="CJ48" t="b">
            <v>0</v>
          </cell>
          <cell r="CK48" t="b">
            <v>0</v>
          </cell>
          <cell r="CN48" t="str">
            <v>No</v>
          </cell>
          <cell r="CP48" t="str">
            <v>Yes</v>
          </cell>
          <cell r="CQ48" t="str">
            <v>No</v>
          </cell>
          <cell r="CT48">
            <v>149688</v>
          </cell>
          <cell r="CU48">
            <v>266112</v>
          </cell>
          <cell r="CV48">
            <v>415800</v>
          </cell>
          <cell r="CW48" t="str">
            <v>Cash</v>
          </cell>
          <cell r="CX48">
            <v>378000</v>
          </cell>
          <cell r="CY48">
            <v>37800</v>
          </cell>
          <cell r="CZ48">
            <v>0</v>
          </cell>
          <cell r="DA48">
            <v>0</v>
          </cell>
          <cell r="DB48">
            <v>0</v>
          </cell>
          <cell r="DC48">
            <v>0</v>
          </cell>
          <cell r="DD48">
            <v>415800</v>
          </cell>
          <cell r="DE48">
            <v>378000</v>
          </cell>
          <cell r="DG48">
            <v>0</v>
          </cell>
          <cell r="DH48" t="str">
            <v>Capital Projects Capital Reserve Fund</v>
          </cell>
          <cell r="DI48" t="str">
            <v>N/A</v>
          </cell>
          <cell r="DJ48">
            <v>11</v>
          </cell>
          <cell r="DK48">
            <v>845</v>
          </cell>
          <cell r="DL48">
            <v>5</v>
          </cell>
          <cell r="DM48" t="str">
            <v>5/25/2012</v>
          </cell>
          <cell r="DN48" t="str">
            <v>8/15/2012</v>
          </cell>
          <cell r="DO48" t="str">
            <v>The estimate was arrived at by working with RLH Engingeering, an abatement and owner's representative firm.  They developed the estimates based on previous work completed in the building using site visits and the district's asbestos management plans. Cost</v>
          </cell>
          <cell r="DP48" t="str">
            <v>This is a stand alone project and the costs will be borne by Eaton School District and hopefully BEST grant funding if this project is awarded.</v>
          </cell>
          <cell r="DQ48" t="str">
            <v>No</v>
          </cell>
          <cell r="DR48" t="b">
            <v>1</v>
          </cell>
          <cell r="DS48" t="b">
            <v>1</v>
          </cell>
          <cell r="DT48" t="b">
            <v>1</v>
          </cell>
          <cell r="DU48" t="b">
            <v>1</v>
          </cell>
          <cell r="DV48" t="b">
            <v>1</v>
          </cell>
          <cell r="DW48" t="b">
            <v>1</v>
          </cell>
          <cell r="DX48" t="b">
            <v>1</v>
          </cell>
          <cell r="DY48" t="b">
            <v>1</v>
          </cell>
          <cell r="DZ48" t="b">
            <v>1</v>
          </cell>
          <cell r="EA48" t="str">
            <v>Timothy Unrein - Assistant Superintendent</v>
          </cell>
          <cell r="EC48" t="str">
            <v>970-454-3402</v>
          </cell>
          <cell r="ED48" t="str">
            <v>tunrein@eaton.k12.co.us</v>
          </cell>
          <cell r="EE48" t="str">
            <v>Dr. Randy L. Miller</v>
          </cell>
          <cell r="EF48" t="str">
            <v>Donald B. Cadwallader - President</v>
          </cell>
          <cell r="EH48" t="str">
            <v>C</v>
          </cell>
          <cell r="EI48">
            <v>40604</v>
          </cell>
          <cell r="EJ48">
            <v>1.6720254629629601</v>
          </cell>
          <cell r="EK48" t="b">
            <v>1</v>
          </cell>
          <cell r="EL48" t="b">
            <v>1</v>
          </cell>
          <cell r="EM48" t="str">
            <v>N/A</v>
          </cell>
          <cell r="EN48" t="b">
            <v>1</v>
          </cell>
          <cell r="EP48" t="b">
            <v>0</v>
          </cell>
          <cell r="ES48">
            <v>0</v>
          </cell>
          <cell r="ET48">
            <v>0</v>
          </cell>
          <cell r="EU48">
            <v>0</v>
          </cell>
          <cell r="EV48">
            <v>0</v>
          </cell>
          <cell r="EW48">
            <v>0</v>
          </cell>
          <cell r="EX48">
            <v>0</v>
          </cell>
          <cell r="EY48">
            <v>0</v>
          </cell>
          <cell r="FA48" t="b">
            <v>0</v>
          </cell>
          <cell r="FB48" t="str">
            <v xml:space="preserve">Eaton High School was built in 1928 with additions to the original structure in 1962, 1988, and 2002.  The facility currently has 492 students in grades 9 to 12.  The high school acts as the hub for student academics and extracurricular activities and is </v>
          </cell>
          <cell r="FC48" t="str">
            <v>Renovation</v>
          </cell>
          <cell r="FF48">
            <v>0</v>
          </cell>
          <cell r="FG48">
            <v>0</v>
          </cell>
          <cell r="FH48">
            <v>0</v>
          </cell>
          <cell r="FI48">
            <v>0</v>
          </cell>
          <cell r="FJ48">
            <v>0</v>
          </cell>
        </row>
        <row r="49">
          <cell r="A49">
            <v>300</v>
          </cell>
          <cell r="B49">
            <v>3140</v>
          </cell>
          <cell r="C49" t="str">
            <v>2011-12</v>
          </cell>
          <cell r="D49" t="str">
            <v>Yes</v>
          </cell>
          <cell r="E49" t="str">
            <v>FT. LUPTON RE-8</v>
          </cell>
          <cell r="F49" t="str">
            <v>WELD</v>
          </cell>
          <cell r="G49" t="str">
            <v>1</v>
          </cell>
          <cell r="H49" t="str">
            <v>Fort Lupton Middle School 2011</v>
          </cell>
          <cell r="I49" t="b">
            <v>0</v>
          </cell>
          <cell r="J49" t="b">
            <v>0</v>
          </cell>
          <cell r="K49" t="b">
            <v>0</v>
          </cell>
          <cell r="L49" t="b">
            <v>0</v>
          </cell>
          <cell r="M49" t="b">
            <v>0</v>
          </cell>
          <cell r="N49" t="b">
            <v>1</v>
          </cell>
          <cell r="O49" t="b">
            <v>0</v>
          </cell>
          <cell r="P49" t="b">
            <v>0</v>
          </cell>
          <cell r="Q49" t="b">
            <v>1</v>
          </cell>
          <cell r="R49" t="b">
            <v>0</v>
          </cell>
          <cell r="S49" t="b">
            <v>0</v>
          </cell>
          <cell r="T49" t="b">
            <v>0</v>
          </cell>
          <cell r="U49" t="b">
            <v>1</v>
          </cell>
          <cell r="V49" t="b">
            <v>0</v>
          </cell>
          <cell r="W49" t="b">
            <v>0</v>
          </cell>
          <cell r="X49" t="b">
            <v>0</v>
          </cell>
          <cell r="Y49" t="b">
            <v>0</v>
          </cell>
          <cell r="Z49" t="b">
            <v>0</v>
          </cell>
          <cell r="AB49" t="str">
            <v>Fort Lupton Middle School</v>
          </cell>
          <cell r="AC49" t="str">
            <v>201 S. Mckinley Ave._x000D_
Fort Lupton, Colorado 80621</v>
          </cell>
          <cell r="AD49" t="b">
            <v>0</v>
          </cell>
          <cell r="AE49" t="b">
            <v>0</v>
          </cell>
          <cell r="AF49" t="b">
            <v>0</v>
          </cell>
          <cell r="AG49" t="b">
            <v>0</v>
          </cell>
          <cell r="AH49" t="b">
            <v>1</v>
          </cell>
          <cell r="AI49" t="b">
            <v>0</v>
          </cell>
          <cell r="AJ49" t="b">
            <v>0</v>
          </cell>
          <cell r="AK49" t="b">
            <v>0</v>
          </cell>
          <cell r="AL49" t="b">
            <v>0</v>
          </cell>
          <cell r="AM49" t="b">
            <v>0</v>
          </cell>
          <cell r="AN49" t="b">
            <v>0</v>
          </cell>
          <cell r="AO49" t="b">
            <v>0</v>
          </cell>
          <cell r="AP49" t="b">
            <v>0</v>
          </cell>
          <cell r="AQ49" t="b">
            <v>0</v>
          </cell>
          <cell r="AR49" t="b">
            <v>0</v>
          </cell>
          <cell r="AS49" t="b">
            <v>0</v>
          </cell>
          <cell r="AT49" t="b">
            <v>0</v>
          </cell>
          <cell r="AV49" t="str">
            <v>District</v>
          </cell>
          <cell r="AX49" t="str">
            <v>No</v>
          </cell>
          <cell r="AY49" t="str">
            <v>NA</v>
          </cell>
          <cell r="BA49">
            <v>132541</v>
          </cell>
          <cell r="BJ49" t="b">
            <v>0</v>
          </cell>
          <cell r="BK49">
            <v>0</v>
          </cell>
          <cell r="BL49">
            <v>0</v>
          </cell>
          <cell r="BO49" t="b">
            <v>1</v>
          </cell>
          <cell r="BP49" t="str">
            <v>1</v>
          </cell>
          <cell r="BQ49" t="b">
            <v>0</v>
          </cell>
          <cell r="BR49" t="b">
            <v>0</v>
          </cell>
          <cell r="BT49" t="str">
            <v>Superintendent of schools is working on it.</v>
          </cell>
          <cell r="BW49" t="str">
            <v>The project in this Grant application will strive to improve Fort Lupton Middle School’s conformance with the following Capital Construction Assistance Public Schools Facility Construction Guidelines:_x000D_
Page 3 of 20 = 3.5 – 3.6 – 3.7 – 3.8 _x000D_
Page 4 of 20 =</v>
          </cell>
          <cell r="BX49" t="str">
            <v>The District has contracted with mechanical contractors for the past 15 years to perform preventative maintenance on much of the District’s mechanical systems.  Equipment that is not under a PM contract by vendors is maintained by the District’s Maintenan</v>
          </cell>
          <cell r="BY49" t="str">
            <v>$10,000</v>
          </cell>
          <cell r="BZ49">
            <v>46</v>
          </cell>
          <cell r="CA49">
            <v>46</v>
          </cell>
          <cell r="CB49">
            <v>0</v>
          </cell>
          <cell r="CC49">
            <v>4</v>
          </cell>
          <cell r="CD49">
            <v>0</v>
          </cell>
          <cell r="CE49" t="b">
            <v>1</v>
          </cell>
          <cell r="CF49" t="b">
            <v>0</v>
          </cell>
          <cell r="CG49" t="b">
            <v>0</v>
          </cell>
          <cell r="CH49" t="b">
            <v>1</v>
          </cell>
          <cell r="CI49" t="b">
            <v>1</v>
          </cell>
          <cell r="CJ49" t="b">
            <v>1</v>
          </cell>
          <cell r="CK49" t="b">
            <v>0</v>
          </cell>
          <cell r="CN49" t="str">
            <v>No</v>
          </cell>
          <cell r="CP49" t="str">
            <v>Yes</v>
          </cell>
          <cell r="CQ49" t="str">
            <v>No</v>
          </cell>
          <cell r="CT49">
            <v>5335678</v>
          </cell>
          <cell r="CU49">
            <v>4545208</v>
          </cell>
          <cell r="CV49">
            <v>9880886</v>
          </cell>
          <cell r="CW49" t="str">
            <v>Lease-Purchase</v>
          </cell>
          <cell r="CX49">
            <v>8982625</v>
          </cell>
          <cell r="CY49">
            <v>898262</v>
          </cell>
          <cell r="CZ49">
            <v>0</v>
          </cell>
          <cell r="DA49">
            <v>0</v>
          </cell>
          <cell r="DB49">
            <v>0</v>
          </cell>
          <cell r="DC49">
            <v>0</v>
          </cell>
          <cell r="DD49">
            <v>9880887</v>
          </cell>
          <cell r="DE49">
            <v>8982625</v>
          </cell>
          <cell r="DG49">
            <v>0</v>
          </cell>
          <cell r="DH49" t="str">
            <v>Bond</v>
          </cell>
          <cell r="DI49" t="str">
            <v>November 2011</v>
          </cell>
          <cell r="DJ49">
            <v>67</v>
          </cell>
          <cell r="DK49">
            <v>20140</v>
          </cell>
          <cell r="DL49">
            <v>2</v>
          </cell>
          <cell r="DM49" t="str">
            <v>6-1-2012</v>
          </cell>
          <cell r="DN49" t="str">
            <v>8-15-2013</v>
          </cell>
          <cell r="DO49" t="str">
            <v>Rough Order of Magnitude Budget supplied by Haselden Construvtion, Asbestos investigation and budget Supplied by Reagan &amp; Assoc., Soft cost. architect fees, owner rep fees and contengency calculated from industry accepted percentages.</v>
          </cell>
          <cell r="DP49" t="str">
            <v>None</v>
          </cell>
          <cell r="DQ49" t="str">
            <v>No</v>
          </cell>
          <cell r="DR49" t="b">
            <v>1</v>
          </cell>
          <cell r="DS49" t="b">
            <v>1</v>
          </cell>
          <cell r="DT49" t="b">
            <v>1</v>
          </cell>
          <cell r="DU49" t="b">
            <v>1</v>
          </cell>
          <cell r="DV49" t="b">
            <v>1</v>
          </cell>
          <cell r="DW49" t="b">
            <v>1</v>
          </cell>
          <cell r="DX49" t="b">
            <v>1</v>
          </cell>
          <cell r="DY49" t="b">
            <v>1</v>
          </cell>
          <cell r="DZ49" t="b">
            <v>1</v>
          </cell>
          <cell r="EA49" t="str">
            <v>Richard B. Hawley</v>
          </cell>
          <cell r="EB49" t="str">
            <v>N/A</v>
          </cell>
          <cell r="EC49" t="str">
            <v>303-857-7373</v>
          </cell>
          <cell r="ED49" t="str">
            <v>rhawley@ftlupton.k12.co.us</v>
          </cell>
          <cell r="EE49" t="str">
            <v>Mark Payler</v>
          </cell>
          <cell r="EF49" t="str">
            <v>Beth McWilliams/Treasurer</v>
          </cell>
          <cell r="EG49" t="str">
            <v>N/A</v>
          </cell>
          <cell r="EH49" t="str">
            <v>C</v>
          </cell>
          <cell r="EI49">
            <v>40606</v>
          </cell>
          <cell r="EJ49">
            <v>1.57488425925926</v>
          </cell>
          <cell r="EK49" t="b">
            <v>1</v>
          </cell>
          <cell r="EL49" t="b">
            <v>1</v>
          </cell>
          <cell r="EM49" t="str">
            <v>N/A</v>
          </cell>
          <cell r="EN49" t="b">
            <v>1</v>
          </cell>
          <cell r="EP49" t="b">
            <v>0</v>
          </cell>
          <cell r="ES49">
            <v>0</v>
          </cell>
          <cell r="ET49">
            <v>0</v>
          </cell>
          <cell r="EU49">
            <v>0</v>
          </cell>
          <cell r="EV49">
            <v>0</v>
          </cell>
          <cell r="EW49">
            <v>0</v>
          </cell>
          <cell r="EX49">
            <v>0</v>
          </cell>
          <cell r="EY49">
            <v>0</v>
          </cell>
          <cell r="EZ49" t="str">
            <v>The removal and replacement of existing Gym HVAC system and ceiling with Asbestos abatement that constitute a portion of this application have previously been submitted.  The remainder of this application is added scope</v>
          </cell>
          <cell r="FA49" t="b">
            <v>0</v>
          </cell>
          <cell r="FB49" t="str">
            <v>The original building was constructed in 1932 with additions and various areas remodeled in 1948, 1962, 1972, 1982, 1989 and 1994.  Additionally, some areas were remodeled in 1976 and 2003 with and elevator installed in 1980 to meet ADA requirements.  The</v>
          </cell>
          <cell r="FC49" t="str">
            <v>Renovation</v>
          </cell>
          <cell r="FF49">
            <v>0</v>
          </cell>
          <cell r="FG49">
            <v>0</v>
          </cell>
          <cell r="FH49">
            <v>0</v>
          </cell>
          <cell r="FI49">
            <v>0</v>
          </cell>
          <cell r="FJ49">
            <v>0</v>
          </cell>
        </row>
        <row r="50">
          <cell r="A50">
            <v>303</v>
          </cell>
          <cell r="B50">
            <v>2035</v>
          </cell>
          <cell r="C50" t="str">
            <v>2011-12</v>
          </cell>
          <cell r="D50" t="str">
            <v>No</v>
          </cell>
          <cell r="E50" t="str">
            <v>MONTEZUMA-CORTEZ RE-1</v>
          </cell>
          <cell r="F50" t="str">
            <v>MONTEZUMA</v>
          </cell>
          <cell r="G50" t="str">
            <v>1</v>
          </cell>
          <cell r="H50" t="str">
            <v>Montezuma-Cortez District Improvements</v>
          </cell>
          <cell r="I50" t="b">
            <v>0</v>
          </cell>
          <cell r="J50" t="b">
            <v>0</v>
          </cell>
          <cell r="K50" t="b">
            <v>0</v>
          </cell>
          <cell r="L50" t="b">
            <v>1</v>
          </cell>
          <cell r="M50" t="b">
            <v>0</v>
          </cell>
          <cell r="N50" t="b">
            <v>0</v>
          </cell>
          <cell r="O50" t="b">
            <v>1</v>
          </cell>
          <cell r="P50" t="b">
            <v>0</v>
          </cell>
          <cell r="Q50" t="b">
            <v>1</v>
          </cell>
          <cell r="R50" t="b">
            <v>1</v>
          </cell>
          <cell r="S50" t="b">
            <v>1</v>
          </cell>
          <cell r="T50" t="b">
            <v>1</v>
          </cell>
          <cell r="U50" t="b">
            <v>0</v>
          </cell>
          <cell r="V50" t="b">
            <v>0</v>
          </cell>
          <cell r="W50" t="b">
            <v>0</v>
          </cell>
          <cell r="X50" t="b">
            <v>0</v>
          </cell>
          <cell r="Y50" t="b">
            <v>0</v>
          </cell>
          <cell r="Z50" t="b">
            <v>0</v>
          </cell>
          <cell r="AB50" t="str">
            <v>Montezuma Cortez High School, Kemper Elementary School, Mesa Elementary School, Manaugh Elementary School, Pleasant View Elementary School, Cortez Middle School</v>
          </cell>
          <cell r="AC50" t="str">
            <v>Montezuma Cortez High School_x000D_
206 West Seventh Street, Cortez, CO 81321_x000D_
_x000D_
Kemper Elementary School_x000D_
620 East Montezuma Avenue, Cortez, CO 81321_x000D_
_x000D_
Mesa Elementary School_x000D_
703 West Seventh Street, Cortez, CO 81321_x000D_
_x000D_
Manaugh Elementary School_x000D_
300 East Fo</v>
          </cell>
          <cell r="AD50" t="b">
            <v>0</v>
          </cell>
          <cell r="AE50" t="b">
            <v>0</v>
          </cell>
          <cell r="AF50" t="b">
            <v>0</v>
          </cell>
          <cell r="AG50" t="b">
            <v>0</v>
          </cell>
          <cell r="AH50" t="b">
            <v>0</v>
          </cell>
          <cell r="AI50" t="b">
            <v>0</v>
          </cell>
          <cell r="AJ50" t="b">
            <v>0</v>
          </cell>
          <cell r="AK50" t="b">
            <v>0</v>
          </cell>
          <cell r="AL50" t="b">
            <v>0</v>
          </cell>
          <cell r="AM50" t="b">
            <v>0</v>
          </cell>
          <cell r="AN50" t="b">
            <v>0</v>
          </cell>
          <cell r="AO50" t="b">
            <v>0</v>
          </cell>
          <cell r="AP50" t="b">
            <v>0</v>
          </cell>
          <cell r="AQ50" t="b">
            <v>0</v>
          </cell>
          <cell r="AR50" t="b">
            <v>0</v>
          </cell>
          <cell r="AS50" t="b">
            <v>0</v>
          </cell>
          <cell r="AT50" t="b">
            <v>1</v>
          </cell>
          <cell r="AU50" t="str">
            <v>Multiple Facilities</v>
          </cell>
          <cell r="AV50" t="str">
            <v>District</v>
          </cell>
          <cell r="AX50" t="str">
            <v>No</v>
          </cell>
          <cell r="AY50" t="str">
            <v>N/A</v>
          </cell>
          <cell r="BA50">
            <v>403776</v>
          </cell>
          <cell r="BJ50" t="b">
            <v>1</v>
          </cell>
          <cell r="BK50">
            <v>2011</v>
          </cell>
          <cell r="BL50">
            <v>5</v>
          </cell>
          <cell r="BN50" t="str">
            <v>Attached</v>
          </cell>
          <cell r="BO50" t="b">
            <v>0</v>
          </cell>
          <cell r="BP50" t="str">
            <v>0</v>
          </cell>
          <cell r="BQ50" t="b">
            <v>0</v>
          </cell>
          <cell r="BR50" t="b">
            <v>0</v>
          </cell>
          <cell r="BT50" t="str">
            <v>SLATERPAULL Architects with Flanagan Architecture, Inc.</v>
          </cell>
          <cell r="BW50" t="str">
            <v xml:space="preserve">CDE 3.1 	“Sound building structural systems…”_x000D_
_x000D_
Pleasant View Elementary School has severe structural settlement issues which is causing damage to the walls in the gym.  The proposed project would replace the gym with more sound construction._x000D_
_x000D_
CDE 3.2 </v>
          </cell>
          <cell r="BX50" t="str">
            <v>Over the last three years, on average approximately 1.18% or $226,751.80 of the General Fund Budget has been expended on the maintenance of facilities in the district. Of the $226,751.80 spent annually, an average of $65,500.00 is spent maintaining 5 Elem</v>
          </cell>
          <cell r="BY50" t="str">
            <v>$192,162.54</v>
          </cell>
          <cell r="BZ50">
            <v>53</v>
          </cell>
          <cell r="CA50">
            <v>48</v>
          </cell>
          <cell r="CB50">
            <v>-5</v>
          </cell>
          <cell r="CC50">
            <v>5</v>
          </cell>
          <cell r="CD50">
            <v>0</v>
          </cell>
          <cell r="CE50" t="b">
            <v>1</v>
          </cell>
          <cell r="CF50" t="b">
            <v>1</v>
          </cell>
          <cell r="CG50" t="b">
            <v>1</v>
          </cell>
          <cell r="CH50" t="b">
            <v>1</v>
          </cell>
          <cell r="CI50" t="b">
            <v>1</v>
          </cell>
          <cell r="CJ50" t="b">
            <v>1</v>
          </cell>
          <cell r="CK50" t="b">
            <v>0</v>
          </cell>
          <cell r="CL50" t="str">
            <v>n/a</v>
          </cell>
          <cell r="CN50" t="str">
            <v>No</v>
          </cell>
          <cell r="CO50" t="str">
            <v>n/a</v>
          </cell>
          <cell r="CP50" t="str">
            <v>Yes</v>
          </cell>
          <cell r="CQ50" t="str">
            <v>No</v>
          </cell>
          <cell r="CS50" t="str">
            <v>n/a</v>
          </cell>
          <cell r="CT50">
            <v>39220912</v>
          </cell>
          <cell r="CU50">
            <v>44227837</v>
          </cell>
          <cell r="CV50">
            <v>83448749</v>
          </cell>
          <cell r="CW50" t="str">
            <v>Lease-Purchase</v>
          </cell>
          <cell r="CX50">
            <v>79475000</v>
          </cell>
          <cell r="CY50">
            <v>3973750</v>
          </cell>
          <cell r="CZ50">
            <v>0</v>
          </cell>
          <cell r="DA50">
            <v>0</v>
          </cell>
          <cell r="DB50">
            <v>0</v>
          </cell>
          <cell r="DC50">
            <v>0</v>
          </cell>
          <cell r="DD50">
            <v>83448750</v>
          </cell>
          <cell r="DE50">
            <v>79475000</v>
          </cell>
          <cell r="DG50">
            <v>0</v>
          </cell>
          <cell r="DH50" t="str">
            <v>The match will be provided by a district bond.</v>
          </cell>
          <cell r="DI50" t="str">
            <v>November 2011</v>
          </cell>
          <cell r="DJ50">
            <v>196</v>
          </cell>
          <cell r="DK50">
            <v>31726</v>
          </cell>
          <cell r="DL50">
            <v>2</v>
          </cell>
          <cell r="DM50" t="str">
            <v>March 2012</v>
          </cell>
          <cell r="DN50" t="str">
            <v>September 2014</v>
          </cell>
          <cell r="DO50" t="str">
            <v>SLATERPAULL Architects of Denver prepared the estimates in association with Flanagan Architecture of Durango and FCI Construction of Durango.</v>
          </cell>
          <cell r="DP50" t="str">
            <v>Community groups have been invited to have involvement since the planning process began through community meetings and online surveys to gather opinions.  Each event and phase has had local newspaper coverage.  Ken Charles, a DOLA representative, has been</v>
          </cell>
          <cell r="DQ50" t="str">
            <v>No</v>
          </cell>
          <cell r="DR50" t="b">
            <v>1</v>
          </cell>
          <cell r="DS50" t="b">
            <v>1</v>
          </cell>
          <cell r="DT50" t="b">
            <v>1</v>
          </cell>
          <cell r="DU50" t="b">
            <v>1</v>
          </cell>
          <cell r="DV50" t="b">
            <v>1</v>
          </cell>
          <cell r="DW50" t="b">
            <v>1</v>
          </cell>
          <cell r="DX50" t="b">
            <v>1</v>
          </cell>
          <cell r="DY50" t="b">
            <v>1</v>
          </cell>
          <cell r="DZ50" t="b">
            <v>1</v>
          </cell>
          <cell r="EA50" t="str">
            <v>Michael Canzona</v>
          </cell>
          <cell r="EC50" t="str">
            <v>970-565-7522</v>
          </cell>
          <cell r="ED50" t="str">
            <v>mcanzona@cortez.k12.co.us</v>
          </cell>
          <cell r="EE50" t="str">
            <v>Dr. Stacy Houser</v>
          </cell>
          <cell r="EF50" t="str">
            <v>Jaclyn S. Fisher, Montezuma-Cortez RE-1 School Board President</v>
          </cell>
          <cell r="EH50" t="str">
            <v>C</v>
          </cell>
          <cell r="EI50">
            <v>40604</v>
          </cell>
          <cell r="EJ50">
            <v>1.39042824074074</v>
          </cell>
          <cell r="EK50" t="b">
            <v>1</v>
          </cell>
          <cell r="EL50" t="b">
            <v>1</v>
          </cell>
          <cell r="EM50" t="str">
            <v>N/A</v>
          </cell>
          <cell r="EN50" t="b">
            <v>1</v>
          </cell>
          <cell r="EP50" t="b">
            <v>0</v>
          </cell>
          <cell r="ES50">
            <v>0</v>
          </cell>
          <cell r="ET50">
            <v>0</v>
          </cell>
          <cell r="EU50">
            <v>0</v>
          </cell>
          <cell r="EV50">
            <v>0</v>
          </cell>
          <cell r="EW50">
            <v>0</v>
          </cell>
          <cell r="EX50">
            <v>0</v>
          </cell>
          <cell r="EY50">
            <v>0</v>
          </cell>
          <cell r="FA50" t="b">
            <v>0</v>
          </cell>
          <cell r="FB50" t="str">
            <v>The Montezuma-Cortez School District is centered around the town of Cortez in Southwestern Colorado.  The district serves the populations of a diverse set of communities. Students in Cortez, in the rural outlying communities of Pleasant View, Lewis, and A</v>
          </cell>
          <cell r="FC50" t="str">
            <v>New Construction</v>
          </cell>
          <cell r="FF50">
            <v>0</v>
          </cell>
          <cell r="FG50">
            <v>0</v>
          </cell>
          <cell r="FH50">
            <v>0</v>
          </cell>
          <cell r="FI50">
            <v>0</v>
          </cell>
          <cell r="FJ50">
            <v>0</v>
          </cell>
        </row>
        <row r="51">
          <cell r="A51">
            <v>304</v>
          </cell>
          <cell r="B51">
            <v>1540</v>
          </cell>
          <cell r="C51" t="str">
            <v>2011-12</v>
          </cell>
          <cell r="D51" t="str">
            <v>No</v>
          </cell>
          <cell r="E51" t="str">
            <v>IGNACIO 11 JT</v>
          </cell>
          <cell r="F51" t="str">
            <v>LA PLATA</v>
          </cell>
          <cell r="G51" t="str">
            <v>2</v>
          </cell>
          <cell r="H51" t="str">
            <v>Ignacio High School Life Safety Renovation</v>
          </cell>
          <cell r="I51" t="b">
            <v>0</v>
          </cell>
          <cell r="J51" t="b">
            <v>0</v>
          </cell>
          <cell r="K51" t="b">
            <v>0</v>
          </cell>
          <cell r="L51" t="b">
            <v>0</v>
          </cell>
          <cell r="M51" t="b">
            <v>0</v>
          </cell>
          <cell r="N51" t="b">
            <v>0</v>
          </cell>
          <cell r="O51" t="b">
            <v>0</v>
          </cell>
          <cell r="P51" t="b">
            <v>0</v>
          </cell>
          <cell r="Q51" t="b">
            <v>0</v>
          </cell>
          <cell r="R51" t="b">
            <v>0</v>
          </cell>
          <cell r="S51" t="b">
            <v>0</v>
          </cell>
          <cell r="T51" t="b">
            <v>0</v>
          </cell>
          <cell r="U51" t="b">
            <v>0</v>
          </cell>
          <cell r="V51" t="b">
            <v>0</v>
          </cell>
          <cell r="W51" t="b">
            <v>0</v>
          </cell>
          <cell r="X51" t="b">
            <v>0</v>
          </cell>
          <cell r="Y51" t="b">
            <v>0</v>
          </cell>
          <cell r="Z51" t="b">
            <v>1</v>
          </cell>
          <cell r="AA51" t="str">
            <v>Life Safety and Energy Renovations</v>
          </cell>
          <cell r="AB51" t="str">
            <v>Ignacio High School</v>
          </cell>
          <cell r="AC51" t="str">
            <v>315 Ignacio Street, Ignacio CO  81137</v>
          </cell>
          <cell r="AD51" t="b">
            <v>0</v>
          </cell>
          <cell r="AE51" t="b">
            <v>0</v>
          </cell>
          <cell r="AF51" t="b">
            <v>0</v>
          </cell>
          <cell r="AG51" t="b">
            <v>0</v>
          </cell>
          <cell r="AH51" t="b">
            <v>0</v>
          </cell>
          <cell r="AI51" t="b">
            <v>0</v>
          </cell>
          <cell r="AJ51" t="b">
            <v>1</v>
          </cell>
          <cell r="AK51" t="b">
            <v>0</v>
          </cell>
          <cell r="AL51" t="b">
            <v>0</v>
          </cell>
          <cell r="AM51" t="b">
            <v>0</v>
          </cell>
          <cell r="AN51" t="b">
            <v>0</v>
          </cell>
          <cell r="AO51" t="b">
            <v>0</v>
          </cell>
          <cell r="AP51" t="b">
            <v>0</v>
          </cell>
          <cell r="AQ51" t="b">
            <v>0</v>
          </cell>
          <cell r="AR51" t="b">
            <v>0</v>
          </cell>
          <cell r="AS51" t="b">
            <v>0</v>
          </cell>
          <cell r="AT51" t="b">
            <v>0</v>
          </cell>
          <cell r="AV51" t="str">
            <v>District</v>
          </cell>
          <cell r="AX51" t="str">
            <v>No</v>
          </cell>
          <cell r="AY51" t="str">
            <v>NA</v>
          </cell>
          <cell r="BA51">
            <v>90343</v>
          </cell>
          <cell r="BJ51" t="b">
            <v>0</v>
          </cell>
          <cell r="BK51">
            <v>0</v>
          </cell>
          <cell r="BL51">
            <v>0</v>
          </cell>
          <cell r="BO51" t="b">
            <v>1</v>
          </cell>
          <cell r="BP51" t="str">
            <v>1</v>
          </cell>
          <cell r="BQ51" t="b">
            <v>0</v>
          </cell>
          <cell r="BR51" t="b">
            <v>0</v>
          </cell>
          <cell r="BT51" t="str">
            <v>RTA Architects, Colorado Springs</v>
          </cell>
          <cell r="BW51" t="str">
            <v>Demolition Area: 30,380 sq ft_x000D_
Renovation Area: 69,982 sq ft (including 4,935 sq ft District Admin)_x000D_
Addition Area: 17,046 sq ft._x000D_
Total Renovated School: 85,028 (including 4,935 sq ft District Admin)_x000D_
_x000D_
Square foot per student (314 in grades 7-12) of exi</v>
          </cell>
          <cell r="BX51" t="str">
            <v>The Ignacio School District allocates, on an annual basis, moneys to the Capital Reserve/Capital Projects Fund.  The revised January 2011 budget shows a balance of $880,529.  This amount is to be used for capital expenditures and can be used for any major</v>
          </cell>
          <cell r="BY51" t="str">
            <v>NA</v>
          </cell>
          <cell r="BZ51">
            <v>61</v>
          </cell>
          <cell r="CA51">
            <v>56</v>
          </cell>
          <cell r="CB51">
            <v>-5</v>
          </cell>
          <cell r="CC51">
            <v>5</v>
          </cell>
          <cell r="CD51">
            <v>0</v>
          </cell>
          <cell r="CE51" t="b">
            <v>1</v>
          </cell>
          <cell r="CF51" t="b">
            <v>0</v>
          </cell>
          <cell r="CG51" t="b">
            <v>0</v>
          </cell>
          <cell r="CH51" t="b">
            <v>1</v>
          </cell>
          <cell r="CI51" t="b">
            <v>1</v>
          </cell>
          <cell r="CJ51" t="b">
            <v>1</v>
          </cell>
          <cell r="CK51" t="b">
            <v>0</v>
          </cell>
          <cell r="CN51" t="str">
            <v>No</v>
          </cell>
          <cell r="CP51" t="str">
            <v>Yes</v>
          </cell>
          <cell r="CQ51" t="str">
            <v>No</v>
          </cell>
          <cell r="CR51" t="str">
            <v>Neither</v>
          </cell>
          <cell r="CS51" t="str">
            <v>The Governor of Colorado has suspended the application for DOLA grants</v>
          </cell>
          <cell r="CT51">
            <v>2148432</v>
          </cell>
          <cell r="CU51">
            <v>3360368</v>
          </cell>
          <cell r="CV51">
            <v>5508800</v>
          </cell>
          <cell r="CW51" t="str">
            <v>Lease-Purchase</v>
          </cell>
          <cell r="CX51">
            <v>5008000</v>
          </cell>
          <cell r="CY51">
            <v>500800</v>
          </cell>
          <cell r="CZ51">
            <v>0</v>
          </cell>
          <cell r="DA51">
            <v>0</v>
          </cell>
          <cell r="DB51">
            <v>0</v>
          </cell>
          <cell r="DC51">
            <v>0</v>
          </cell>
          <cell r="DD51">
            <v>5508800</v>
          </cell>
          <cell r="DE51">
            <v>5008000</v>
          </cell>
          <cell r="DG51">
            <v>0</v>
          </cell>
          <cell r="DH51" t="str">
            <v>Bond, Capital Reserve Funds, Other Grants</v>
          </cell>
          <cell r="DI51" t="str">
            <v>November 2011</v>
          </cell>
          <cell r="DJ51">
            <v>61</v>
          </cell>
          <cell r="DK51">
            <v>25814</v>
          </cell>
          <cell r="DL51">
            <v>7</v>
          </cell>
          <cell r="DM51" t="str">
            <v>June 2013</v>
          </cell>
          <cell r="DN51" t="str">
            <v>December 2014</v>
          </cell>
          <cell r="DO51" t="str">
            <v>The master plan team included the Durango office of Colarelli Construction.  RTA and Colarelli coordinated carefully on the extent and level of renovation, the type of new construction, the sequencing of renovations and additions, etc.</v>
          </cell>
          <cell r="DP51" t="str">
            <v>ISD and RTA personnel met regularly with officials from the Town of Ignacio and the Southern Ute Indian Tribe. Due to pending changes in tribal leadership, no agreements were able to be made.  The District is continuing its efforts to enhance its relation</v>
          </cell>
          <cell r="DQ51" t="str">
            <v>No</v>
          </cell>
          <cell r="DR51" t="b">
            <v>1</v>
          </cell>
          <cell r="DS51" t="b">
            <v>1</v>
          </cell>
          <cell r="DT51" t="b">
            <v>1</v>
          </cell>
          <cell r="DU51" t="b">
            <v>1</v>
          </cell>
          <cell r="DV51" t="b">
            <v>1</v>
          </cell>
          <cell r="DW51" t="b">
            <v>1</v>
          </cell>
          <cell r="DX51" t="b">
            <v>1</v>
          </cell>
          <cell r="DY51" t="b">
            <v>1</v>
          </cell>
          <cell r="DZ51" t="b">
            <v>1</v>
          </cell>
          <cell r="EA51" t="str">
            <v>Rocco Fuschetto, Ed. D.</v>
          </cell>
          <cell r="EB51" t="str">
            <v>Assisted by RTA Architects</v>
          </cell>
          <cell r="EC51" t="str">
            <v>970-563-0500</v>
          </cell>
          <cell r="ED51" t="str">
            <v>rfuschetto@ignacio.k12.co.us</v>
          </cell>
          <cell r="EE51" t="str">
            <v>Rocco Fuschetto, Ed.D.</v>
          </cell>
          <cell r="EF51" t="str">
            <v>Mr. Ed McCaw, Board President</v>
          </cell>
          <cell r="EH51" t="str">
            <v>C</v>
          </cell>
          <cell r="EI51">
            <v>40602</v>
          </cell>
          <cell r="EJ51">
            <v>1.5062731481481499</v>
          </cell>
          <cell r="EK51" t="b">
            <v>1</v>
          </cell>
          <cell r="EL51" t="b">
            <v>1</v>
          </cell>
          <cell r="EM51" t="str">
            <v>N/A</v>
          </cell>
          <cell r="EN51" t="b">
            <v>1</v>
          </cell>
          <cell r="EP51" t="b">
            <v>0</v>
          </cell>
          <cell r="ES51">
            <v>0</v>
          </cell>
          <cell r="ET51">
            <v>0</v>
          </cell>
          <cell r="EU51">
            <v>0</v>
          </cell>
          <cell r="EV51">
            <v>0</v>
          </cell>
          <cell r="EW51">
            <v>0</v>
          </cell>
          <cell r="EX51">
            <v>0</v>
          </cell>
          <cell r="EY51">
            <v>0</v>
          </cell>
          <cell r="FA51" t="b">
            <v>0</v>
          </cell>
          <cell r="FB5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51" t="str">
            <v>Renovation</v>
          </cell>
          <cell r="FF51">
            <v>0</v>
          </cell>
          <cell r="FG51">
            <v>0</v>
          </cell>
          <cell r="FH51">
            <v>0</v>
          </cell>
          <cell r="FI51">
            <v>0</v>
          </cell>
          <cell r="FJ51">
            <v>0</v>
          </cell>
        </row>
        <row r="52">
          <cell r="A52">
            <v>305</v>
          </cell>
          <cell r="B52">
            <v>740</v>
          </cell>
          <cell r="C52" t="str">
            <v>2011-12</v>
          </cell>
          <cell r="D52" t="str">
            <v>No</v>
          </cell>
          <cell r="E52" t="str">
            <v>SIERRA GRANDE R-30</v>
          </cell>
          <cell r="F52" t="str">
            <v>COSTILLA</v>
          </cell>
          <cell r="G52" t="str">
            <v>1</v>
          </cell>
          <cell r="H52" t="str">
            <v>Sierra Grande School Re-Roof</v>
          </cell>
          <cell r="I52" t="b">
            <v>0</v>
          </cell>
          <cell r="J52" t="b">
            <v>0</v>
          </cell>
          <cell r="K52" t="b">
            <v>0</v>
          </cell>
          <cell r="L52" t="b">
            <v>0</v>
          </cell>
          <cell r="M52" t="b">
            <v>0</v>
          </cell>
          <cell r="N52" t="b">
            <v>0</v>
          </cell>
          <cell r="O52" t="b">
            <v>0</v>
          </cell>
          <cell r="P52" t="b">
            <v>0</v>
          </cell>
          <cell r="Q52" t="b">
            <v>0</v>
          </cell>
          <cell r="R52" t="b">
            <v>0</v>
          </cell>
          <cell r="S52" t="b">
            <v>1</v>
          </cell>
          <cell r="T52" t="b">
            <v>0</v>
          </cell>
          <cell r="U52" t="b">
            <v>0</v>
          </cell>
          <cell r="V52" t="b">
            <v>0</v>
          </cell>
          <cell r="W52" t="b">
            <v>0</v>
          </cell>
          <cell r="X52" t="b">
            <v>0</v>
          </cell>
          <cell r="Y52" t="b">
            <v>0</v>
          </cell>
          <cell r="Z52" t="b">
            <v>0</v>
          </cell>
          <cell r="AB52" t="str">
            <v>Sierra Grande School</v>
          </cell>
          <cell r="AC52" t="str">
            <v>17523 East Highway #160_x000D_
Blanca, Colorado 81123</v>
          </cell>
          <cell r="AD52" t="b">
            <v>1</v>
          </cell>
          <cell r="AE52" t="b">
            <v>1</v>
          </cell>
          <cell r="AF52" t="b">
            <v>1</v>
          </cell>
          <cell r="AG52" t="b">
            <v>0</v>
          </cell>
          <cell r="AH52" t="b">
            <v>1</v>
          </cell>
          <cell r="AI52" t="b">
            <v>0</v>
          </cell>
          <cell r="AJ52" t="b">
            <v>1</v>
          </cell>
          <cell r="AK52" t="b">
            <v>0</v>
          </cell>
          <cell r="AL52" t="b">
            <v>0</v>
          </cell>
          <cell r="AM52" t="b">
            <v>0</v>
          </cell>
          <cell r="AN52" t="b">
            <v>0</v>
          </cell>
          <cell r="AO52" t="b">
            <v>0</v>
          </cell>
          <cell r="AP52" t="b">
            <v>0</v>
          </cell>
          <cell r="AQ52" t="b">
            <v>0</v>
          </cell>
          <cell r="AR52" t="b">
            <v>0</v>
          </cell>
          <cell r="AS52" t="b">
            <v>0</v>
          </cell>
          <cell r="AT52" t="b">
            <v>0</v>
          </cell>
          <cell r="AU52" t="str">
            <v>NA</v>
          </cell>
          <cell r="AV52" t="str">
            <v>District</v>
          </cell>
          <cell r="AW52" t="str">
            <v>NA</v>
          </cell>
          <cell r="AX52" t="str">
            <v>No</v>
          </cell>
          <cell r="AY52" t="str">
            <v>NA</v>
          </cell>
          <cell r="BA52">
            <v>78130</v>
          </cell>
          <cell r="BJ52" t="b">
            <v>0</v>
          </cell>
          <cell r="BK52">
            <v>0</v>
          </cell>
          <cell r="BL52">
            <v>0</v>
          </cell>
          <cell r="BO52" t="b">
            <v>0</v>
          </cell>
          <cell r="BP52" t="str">
            <v>0</v>
          </cell>
          <cell r="BQ52" t="b">
            <v>1</v>
          </cell>
          <cell r="BR52" t="b">
            <v>0</v>
          </cell>
          <cell r="BS52" t="str">
            <v>NA</v>
          </cell>
          <cell r="BT52" t="str">
            <v>NA</v>
          </cell>
          <cell r="BW52" t="str">
            <v>Our grant request proposes to return the existing construction back to PSCG conformity under Sections 1.2.1, 3.1, 3.2, 3.2.1, 3.2.1.6, 3.2.1.8, 6.1 and 6.3._x000D_
_x000D_
Sec. 1.2.1 Portions of the Sierra Grande School building have several deficiencies applicable t</v>
          </cell>
          <cell r="BX52" t="str">
            <v>The Sierra Grande SD maintenance director will periodically and systematically perform a visual observation of the roof conditions within the facility in detail and will (as necessary) recommend repair/maintenance of these systems be performed.  _x000D_
_x000D_
In ad</v>
          </cell>
          <cell r="BY52" t="str">
            <v>$5,000.00</v>
          </cell>
          <cell r="BZ52">
            <v>20</v>
          </cell>
          <cell r="CA52">
            <v>32</v>
          </cell>
          <cell r="CB52">
            <v>12</v>
          </cell>
          <cell r="CC52">
            <v>0</v>
          </cell>
          <cell r="CD52">
            <v>0</v>
          </cell>
          <cell r="CE52" t="b">
            <v>1</v>
          </cell>
          <cell r="CF52" t="b">
            <v>0</v>
          </cell>
          <cell r="CG52" t="b">
            <v>0</v>
          </cell>
          <cell r="CH52" t="b">
            <v>1</v>
          </cell>
          <cell r="CI52" t="b">
            <v>1</v>
          </cell>
          <cell r="CJ52" t="b">
            <v>0</v>
          </cell>
          <cell r="CK52" t="b">
            <v>0</v>
          </cell>
          <cell r="CL52" t="str">
            <v>NA</v>
          </cell>
          <cell r="CN52" t="str">
            <v>No</v>
          </cell>
          <cell r="CO52" t="str">
            <v>NA</v>
          </cell>
          <cell r="CP52" t="str">
            <v>Yes</v>
          </cell>
          <cell r="CQ52" t="str">
            <v>Yes</v>
          </cell>
          <cell r="CR52" t="str">
            <v>Awarded</v>
          </cell>
          <cell r="CS52" t="str">
            <v>Woody BioMass Boiler replacement</v>
          </cell>
          <cell r="CT52">
            <v>1019748</v>
          </cell>
          <cell r="CU52">
            <v>254937</v>
          </cell>
          <cell r="CV52">
            <v>1274685</v>
          </cell>
          <cell r="CW52" t="str">
            <v>Both</v>
          </cell>
          <cell r="CX52">
            <v>1158805</v>
          </cell>
          <cell r="CY52">
            <v>115880</v>
          </cell>
          <cell r="CZ52">
            <v>0</v>
          </cell>
          <cell r="DA52">
            <v>0</v>
          </cell>
          <cell r="DB52">
            <v>0</v>
          </cell>
          <cell r="DC52">
            <v>0</v>
          </cell>
          <cell r="DD52">
            <v>1274685</v>
          </cell>
          <cell r="DE52">
            <v>1158805</v>
          </cell>
          <cell r="DG52">
            <v>0</v>
          </cell>
          <cell r="DH52" t="str">
            <v>Matching funds are scheduled to come from the District's General Fund.  However, the SGSD Board will go for an election extension of the current mill levy override (5.1mils) which is scheduled to sunset in 2015.  Failure of the election extension will mea</v>
          </cell>
          <cell r="DI52" t="str">
            <v>November, 2011</v>
          </cell>
          <cell r="DJ52">
            <v>14</v>
          </cell>
          <cell r="DK52">
            <v>4562</v>
          </cell>
          <cell r="DL52">
            <v>2</v>
          </cell>
          <cell r="DM52" t="str">
            <v>September, 2011</v>
          </cell>
          <cell r="DN52" t="str">
            <v>August, 2012</v>
          </cell>
          <cell r="DO52" t="str">
            <v>The estimate for this project was created by taking an initial measurement and calculation of the roof area and reviewing the overall site, geography and access.  This information was then input with recent historical cost per square foor data and industr</v>
          </cell>
          <cell r="DP52" t="str">
            <v>The Sierra Grande SD (and its Board) will be holding several public information meetings with our local community patrons to educate them on the need for this mil-levy extension election (November 2011) and the necessary continuation of capital improvemen</v>
          </cell>
          <cell r="DQ52" t="str">
            <v>No</v>
          </cell>
          <cell r="DR52" t="b">
            <v>1</v>
          </cell>
          <cell r="DS52" t="b">
            <v>1</v>
          </cell>
          <cell r="DT52" t="b">
            <v>1</v>
          </cell>
          <cell r="DU52" t="b">
            <v>1</v>
          </cell>
          <cell r="DV52" t="b">
            <v>1</v>
          </cell>
          <cell r="DW52" t="b">
            <v>1</v>
          </cell>
          <cell r="DX52" t="b">
            <v>1</v>
          </cell>
          <cell r="DY52" t="b">
            <v>1</v>
          </cell>
          <cell r="DZ52" t="b">
            <v>1</v>
          </cell>
          <cell r="EA52" t="str">
            <v>Mr. Darren Edgar, School Superintendent</v>
          </cell>
          <cell r="EB52" t="str">
            <v>Sierra Grande School District, R-30</v>
          </cell>
          <cell r="EC52" t="str">
            <v>719.379.3257</v>
          </cell>
          <cell r="ED52" t="str">
            <v>dedgar@sierragrandeschool.net</v>
          </cell>
          <cell r="EE52" t="str">
            <v>Mr. Darren Edgar</v>
          </cell>
          <cell r="EF52" t="str">
            <v>Mr. Ty Ryland, President</v>
          </cell>
          <cell r="EG52" t="str">
            <v>NA</v>
          </cell>
          <cell r="EH52" t="str">
            <v>C</v>
          </cell>
          <cell r="EI52">
            <v>40604</v>
          </cell>
          <cell r="EJ52">
            <v>1.3969444444444401</v>
          </cell>
          <cell r="EK52" t="b">
            <v>0</v>
          </cell>
          <cell r="EL52" t="b">
            <v>1</v>
          </cell>
          <cell r="EM52" t="str">
            <v>Yes</v>
          </cell>
          <cell r="EN52" t="b">
            <v>1</v>
          </cell>
          <cell r="EP52" t="b">
            <v>0</v>
          </cell>
          <cell r="ES52">
            <v>0</v>
          </cell>
          <cell r="ET52">
            <v>0</v>
          </cell>
          <cell r="EU52">
            <v>0</v>
          </cell>
          <cell r="EV52">
            <v>0</v>
          </cell>
          <cell r="EW52">
            <v>0</v>
          </cell>
          <cell r="EX52">
            <v>0</v>
          </cell>
          <cell r="EY52">
            <v>0</v>
          </cell>
          <cell r="EZ52" t="str">
            <v>NA</v>
          </cell>
          <cell r="FA52" t="b">
            <v>1</v>
          </cell>
          <cell r="FB52" t="str">
            <v>The Sierra Grande School has served the community since 1956; experiencing roof problems for years. While repairing common leaks is a solution, the school has roof systems where leaks cannot be repaired, pinpointed or remedied.  Additions and remodels hav</v>
          </cell>
          <cell r="FC52" t="str">
            <v>Renovation</v>
          </cell>
          <cell r="FF52">
            <v>0</v>
          </cell>
          <cell r="FG52">
            <v>0</v>
          </cell>
          <cell r="FH52">
            <v>0</v>
          </cell>
          <cell r="FI52">
            <v>0</v>
          </cell>
          <cell r="FJ52">
            <v>0</v>
          </cell>
        </row>
        <row r="53">
          <cell r="A53">
            <v>306</v>
          </cell>
          <cell r="B53">
            <v>3147</v>
          </cell>
          <cell r="C53" t="str">
            <v>2011-12</v>
          </cell>
          <cell r="D53" t="str">
            <v>No</v>
          </cell>
          <cell r="E53" t="str">
            <v>PRAIRIE RE-11</v>
          </cell>
          <cell r="F53" t="str">
            <v>WELD</v>
          </cell>
          <cell r="G53" t="str">
            <v>1</v>
          </cell>
          <cell r="H53" t="str">
            <v>PK-12 Replacement/Re-purposing</v>
          </cell>
          <cell r="I53" t="b">
            <v>0</v>
          </cell>
          <cell r="J53" t="b">
            <v>0</v>
          </cell>
          <cell r="K53" t="b">
            <v>0</v>
          </cell>
          <cell r="L53" t="b">
            <v>0</v>
          </cell>
          <cell r="M53" t="b">
            <v>0</v>
          </cell>
          <cell r="N53" t="b">
            <v>0</v>
          </cell>
          <cell r="O53" t="b">
            <v>0</v>
          </cell>
          <cell r="P53" t="b">
            <v>0</v>
          </cell>
          <cell r="Q53" t="b">
            <v>0</v>
          </cell>
          <cell r="R53" t="b">
            <v>0</v>
          </cell>
          <cell r="S53" t="b">
            <v>0</v>
          </cell>
          <cell r="T53" t="b">
            <v>1</v>
          </cell>
          <cell r="U53" t="b">
            <v>0</v>
          </cell>
          <cell r="V53" t="b">
            <v>0</v>
          </cell>
          <cell r="W53" t="b">
            <v>0</v>
          </cell>
          <cell r="X53" t="b">
            <v>0</v>
          </cell>
          <cell r="Y53" t="b">
            <v>0</v>
          </cell>
          <cell r="Z53" t="b">
            <v>0</v>
          </cell>
          <cell r="AB53" t="str">
            <v>Prairie School</v>
          </cell>
          <cell r="AC53" t="str">
            <v>Prairie School District RE-11J_x000D_
P.O. Box 68_x000D_
New Raymer, CO 80742</v>
          </cell>
          <cell r="AD53" t="b">
            <v>1</v>
          </cell>
          <cell r="AE53" t="b">
            <v>1</v>
          </cell>
          <cell r="AF53" t="b">
            <v>1</v>
          </cell>
          <cell r="AG53" t="b">
            <v>1</v>
          </cell>
          <cell r="AH53" t="b">
            <v>1</v>
          </cell>
          <cell r="AI53" t="b">
            <v>1</v>
          </cell>
          <cell r="AJ53" t="b">
            <v>1</v>
          </cell>
          <cell r="AK53" t="b">
            <v>1</v>
          </cell>
          <cell r="AL53" t="b">
            <v>1</v>
          </cell>
          <cell r="AM53" t="b">
            <v>1</v>
          </cell>
          <cell r="AN53" t="b">
            <v>0</v>
          </cell>
          <cell r="AO53" t="b">
            <v>1</v>
          </cell>
          <cell r="AP53" t="b">
            <v>1</v>
          </cell>
          <cell r="AQ53" t="b">
            <v>1</v>
          </cell>
          <cell r="AR53" t="b">
            <v>1</v>
          </cell>
          <cell r="AS53" t="b">
            <v>1</v>
          </cell>
          <cell r="AT53" t="b">
            <v>0</v>
          </cell>
          <cell r="AV53" t="str">
            <v>District</v>
          </cell>
          <cell r="AX53" t="str">
            <v>No</v>
          </cell>
          <cell r="AY53" t="str">
            <v>NA</v>
          </cell>
          <cell r="BA53">
            <v>57764</v>
          </cell>
          <cell r="BJ53" t="b">
            <v>1</v>
          </cell>
          <cell r="BK53">
            <v>2010</v>
          </cell>
          <cell r="BL53">
            <v>5</v>
          </cell>
          <cell r="BN53" t="str">
            <v>Attached</v>
          </cell>
          <cell r="BO53" t="b">
            <v>0</v>
          </cell>
          <cell r="BP53" t="str">
            <v>0</v>
          </cell>
          <cell r="BQ53" t="b">
            <v>0</v>
          </cell>
          <cell r="BR53" t="b">
            <v>0</v>
          </cell>
          <cell r="BT53" t="str">
            <v>Adolfson and Peterson Construction / Wold Architects and Engineers</v>
          </cell>
          <cell r="BW53" t="str">
            <v>The proposed school building will not only comply with the C.C.A. Construction Guidelines, but will also follow best practices for school design and construction in order to provide the Prairie community with a 21st Century School._x000D_
_x000D_
3.1 The proposed pro</v>
          </cell>
          <cell r="BX53" t="str">
            <v>The Prairie School staff and community have always been proud of their facility, originally built in 1964.  In fact, many still refer to the existing facility as the "New School". Maintenance and upkeep of its facility is something the School takes very s</v>
          </cell>
          <cell r="BY53" t="str">
            <v>$50,000</v>
          </cell>
          <cell r="BZ53">
            <v>20.97</v>
          </cell>
          <cell r="CA53">
            <v>53</v>
          </cell>
          <cell r="CB53">
            <v>32.03</v>
          </cell>
          <cell r="CC53">
            <v>0</v>
          </cell>
          <cell r="CD53">
            <v>0</v>
          </cell>
          <cell r="CE53" t="b">
            <v>1</v>
          </cell>
          <cell r="CF53" t="b">
            <v>1</v>
          </cell>
          <cell r="CG53" t="b">
            <v>1</v>
          </cell>
          <cell r="CH53" t="b">
            <v>1</v>
          </cell>
          <cell r="CI53" t="b">
            <v>1</v>
          </cell>
          <cell r="CJ53" t="b">
            <v>1</v>
          </cell>
          <cell r="CK53" t="b">
            <v>0</v>
          </cell>
          <cell r="CN53" t="str">
            <v>No</v>
          </cell>
          <cell r="CP53" t="str">
            <v>Yes</v>
          </cell>
          <cell r="CQ53" t="str">
            <v>No</v>
          </cell>
          <cell r="CT53">
            <v>13023288</v>
          </cell>
          <cell r="CU53">
            <v>3455628</v>
          </cell>
          <cell r="CV53">
            <v>16478916</v>
          </cell>
          <cell r="CW53" t="str">
            <v>Lease-Purchase</v>
          </cell>
          <cell r="CX53">
            <v>15694207</v>
          </cell>
          <cell r="CY53">
            <v>784710</v>
          </cell>
          <cell r="CZ53">
            <v>0</v>
          </cell>
          <cell r="DA53">
            <v>0</v>
          </cell>
          <cell r="DB53">
            <v>0</v>
          </cell>
          <cell r="DC53">
            <v>0</v>
          </cell>
          <cell r="DD53">
            <v>16478917</v>
          </cell>
          <cell r="DE53">
            <v>15694207</v>
          </cell>
          <cell r="DG53">
            <v>0</v>
          </cell>
          <cell r="DH53" t="str">
            <v>From a bond that will maximize the School District's bonding capacity.</v>
          </cell>
          <cell r="DI53" t="str">
            <v>November 2011</v>
          </cell>
          <cell r="DJ53">
            <v>271</v>
          </cell>
          <cell r="DK53">
            <v>90196</v>
          </cell>
          <cell r="DL53">
            <v>4</v>
          </cell>
          <cell r="DM53" t="str">
            <v>September 2012</v>
          </cell>
          <cell r="DN53" t="str">
            <v>August 2013</v>
          </cell>
          <cell r="DO53" t="str">
            <v>Adolfson and Peterson Construction and Wold Architects and Engineers used their recent past cost data to assemble the detailed estimate attached to this application.</v>
          </cell>
          <cell r="DP53" t="str">
            <v>No community or governmental organizations exist in the Prairie community that would help leverage the district's ability to contribute to the project.  The district relies solely upon its ability to raise funds through a bond and has an estimated bonding</v>
          </cell>
          <cell r="DQ53" t="str">
            <v>No</v>
          </cell>
          <cell r="DR53" t="b">
            <v>1</v>
          </cell>
          <cell r="DS53" t="b">
            <v>1</v>
          </cell>
          <cell r="DT53" t="b">
            <v>1</v>
          </cell>
          <cell r="DU53" t="b">
            <v>1</v>
          </cell>
          <cell r="DV53" t="b">
            <v>1</v>
          </cell>
          <cell r="DW53" t="b">
            <v>1</v>
          </cell>
          <cell r="DX53" t="b">
            <v>1</v>
          </cell>
          <cell r="DY53" t="b">
            <v>1</v>
          </cell>
          <cell r="DZ53" t="b">
            <v>1</v>
          </cell>
          <cell r="EA53" t="str">
            <v>Job Gutierrez</v>
          </cell>
          <cell r="EB53" t="str">
            <v>Wold Architects and Engineers</v>
          </cell>
          <cell r="EC53" t="str">
            <v>303.928.8800</v>
          </cell>
          <cell r="ED53" t="str">
            <v>jgutierrez@woldae.com</v>
          </cell>
          <cell r="EE53" t="str">
            <v>Joe Kimmel</v>
          </cell>
          <cell r="EF53" t="str">
            <v>Jeff Dollerschell, Board President</v>
          </cell>
          <cell r="EH53" t="str">
            <v>C</v>
          </cell>
          <cell r="EI53">
            <v>40604</v>
          </cell>
          <cell r="EJ53">
            <v>1.6525925925925899</v>
          </cell>
          <cell r="EK53" t="b">
            <v>0</v>
          </cell>
          <cell r="EL53" t="b">
            <v>1</v>
          </cell>
          <cell r="EM53" t="str">
            <v>Yes</v>
          </cell>
          <cell r="EN53" t="b">
            <v>1</v>
          </cell>
          <cell r="EP53" t="b">
            <v>0</v>
          </cell>
          <cell r="ES53">
            <v>0</v>
          </cell>
          <cell r="ET53">
            <v>0</v>
          </cell>
          <cell r="EU53">
            <v>0</v>
          </cell>
          <cell r="EV53">
            <v>0</v>
          </cell>
          <cell r="EW53">
            <v>0</v>
          </cell>
          <cell r="EX53">
            <v>0</v>
          </cell>
          <cell r="EY53">
            <v>0</v>
          </cell>
          <cell r="FA53" t="b">
            <v>1</v>
          </cell>
          <cell r="FB53" t="str">
            <v>Prairie School District is a PK-12 school, in a 41,135 S.F. building.  The student enrollment in 2010-2011 is 174 students, and enrollment trends suggest that the student population will continue to grow at a moderate pace. The current number of square fe</v>
          </cell>
          <cell r="FC53" t="str">
            <v>New Construction</v>
          </cell>
          <cell r="FF53">
            <v>0</v>
          </cell>
          <cell r="FG53">
            <v>0</v>
          </cell>
          <cell r="FH53">
            <v>0</v>
          </cell>
          <cell r="FI53">
            <v>0</v>
          </cell>
          <cell r="FJ53">
            <v>0</v>
          </cell>
        </row>
        <row r="54">
          <cell r="A54">
            <v>307</v>
          </cell>
          <cell r="B54">
            <v>980</v>
          </cell>
          <cell r="C54" t="str">
            <v>2011-12</v>
          </cell>
          <cell r="D54" t="str">
            <v>No</v>
          </cell>
          <cell r="E54" t="str">
            <v>HARRISON 2</v>
          </cell>
          <cell r="F54" t="str">
            <v>EL PASO</v>
          </cell>
          <cell r="G54" t="str">
            <v>3</v>
          </cell>
          <cell r="H54" t="str">
            <v>HVAC upgrades at multiple sites</v>
          </cell>
          <cell r="I54" t="b">
            <v>0</v>
          </cell>
          <cell r="J54" t="b">
            <v>0</v>
          </cell>
          <cell r="K54" t="b">
            <v>0</v>
          </cell>
          <cell r="L54" t="b">
            <v>0</v>
          </cell>
          <cell r="M54" t="b">
            <v>0</v>
          </cell>
          <cell r="N54" t="b">
            <v>0</v>
          </cell>
          <cell r="O54" t="b">
            <v>0</v>
          </cell>
          <cell r="P54" t="b">
            <v>0</v>
          </cell>
          <cell r="Q54" t="b">
            <v>1</v>
          </cell>
          <cell r="R54" t="b">
            <v>0</v>
          </cell>
          <cell r="S54" t="b">
            <v>0</v>
          </cell>
          <cell r="T54" t="b">
            <v>0</v>
          </cell>
          <cell r="U54" t="b">
            <v>0</v>
          </cell>
          <cell r="V54" t="b">
            <v>0</v>
          </cell>
          <cell r="W54" t="b">
            <v>0</v>
          </cell>
          <cell r="X54" t="b">
            <v>0</v>
          </cell>
          <cell r="Y54" t="b">
            <v>0</v>
          </cell>
          <cell r="Z54" t="b">
            <v>0</v>
          </cell>
          <cell r="AB54" t="str">
            <v>Bricker Elementary School, Oak Creek Elementary School, Wildflower Elementary School</v>
          </cell>
          <cell r="AC54" t="str">
            <v>Bricker Elementary School_x000D_
4880 Dover Drive_x000D_
Colorado Springs, CO 80916_x000D_
_x000D_
Oak Creek Elementary School_x000D_
3333 Oak Creek Drive_x000D_
Colorado Springs, CO 80906_x000D_
_x000D_
Wildflower Elementary School_x000D_
1160 Keith Drive_x000D_
Colorado Springs, CO 80916</v>
          </cell>
          <cell r="AD54" t="b">
            <v>0</v>
          </cell>
          <cell r="AE54" t="b">
            <v>0</v>
          </cell>
          <cell r="AF54" t="b">
            <v>1</v>
          </cell>
          <cell r="AG54" t="b">
            <v>0</v>
          </cell>
          <cell r="AH54" t="b">
            <v>0</v>
          </cell>
          <cell r="AI54" t="b">
            <v>0</v>
          </cell>
          <cell r="AJ54" t="b">
            <v>0</v>
          </cell>
          <cell r="AK54" t="b">
            <v>0</v>
          </cell>
          <cell r="AL54" t="b">
            <v>0</v>
          </cell>
          <cell r="AM54" t="b">
            <v>0</v>
          </cell>
          <cell r="AN54" t="b">
            <v>0</v>
          </cell>
          <cell r="AO54" t="b">
            <v>0</v>
          </cell>
          <cell r="AP54" t="b">
            <v>0</v>
          </cell>
          <cell r="AQ54" t="b">
            <v>0</v>
          </cell>
          <cell r="AR54" t="b">
            <v>0</v>
          </cell>
          <cell r="AS54" t="b">
            <v>0</v>
          </cell>
          <cell r="AT54" t="b">
            <v>1</v>
          </cell>
          <cell r="AU54" t="str">
            <v>Three elementary schools</v>
          </cell>
          <cell r="AV54" t="str">
            <v>District</v>
          </cell>
          <cell r="AX54" t="str">
            <v>No</v>
          </cell>
          <cell r="AY54" t="str">
            <v>NA</v>
          </cell>
          <cell r="BA54">
            <v>170144</v>
          </cell>
          <cell r="BJ54" t="b">
            <v>1</v>
          </cell>
          <cell r="BK54">
            <v>2004</v>
          </cell>
          <cell r="BL54">
            <v>3</v>
          </cell>
          <cell r="BN54" t="str">
            <v>Submitted Previously</v>
          </cell>
          <cell r="BO54" t="b">
            <v>1</v>
          </cell>
          <cell r="BP54" t="str">
            <v>1</v>
          </cell>
          <cell r="BQ54" t="b">
            <v>0</v>
          </cell>
          <cell r="BR54" t="b">
            <v>0</v>
          </cell>
          <cell r="BT54" t="str">
            <v>District staff with assistance from CSNA Architects.</v>
          </cell>
          <cell r="BW54" t="str">
            <v>The Bricker, Oak Creek, Wildflower HVAC upgrades and modifications project conforms to 1 CCR 303(1) section 3.11 “a safe and efficient mechanical system that provides proper ventilation, and maintains the building temperature and relative humidity in acco</v>
          </cell>
          <cell r="BX54" t="str">
            <v>The District budgets $250,000 in general funds every year for maintenance, repair, and/or replacement of capital equipment.  The district budgets another $1M a year in Capital Reserves for maintenance, repair, and/or replacement/capital renewal of capital</v>
          </cell>
          <cell r="BY54" t="str">
            <v>NA</v>
          </cell>
          <cell r="BZ54">
            <v>16</v>
          </cell>
          <cell r="CA54">
            <v>16</v>
          </cell>
          <cell r="CB54">
            <v>0</v>
          </cell>
          <cell r="CC54">
            <v>4</v>
          </cell>
          <cell r="CD54">
            <v>0</v>
          </cell>
          <cell r="CE54" t="b">
            <v>1</v>
          </cell>
          <cell r="CF54" t="b">
            <v>0</v>
          </cell>
          <cell r="CG54" t="b">
            <v>0</v>
          </cell>
          <cell r="CH54" t="b">
            <v>1</v>
          </cell>
          <cell r="CI54" t="b">
            <v>0</v>
          </cell>
          <cell r="CJ54" t="b">
            <v>0</v>
          </cell>
          <cell r="CK54" t="b">
            <v>0</v>
          </cell>
          <cell r="CN54" t="str">
            <v>No</v>
          </cell>
          <cell r="CP54" t="str">
            <v>Yes</v>
          </cell>
          <cell r="CQ54" t="str">
            <v>No</v>
          </cell>
          <cell r="CT54">
            <v>1113816</v>
          </cell>
          <cell r="CU54">
            <v>212155</v>
          </cell>
          <cell r="CV54">
            <v>1325971</v>
          </cell>
          <cell r="CW54" t="str">
            <v>Both</v>
          </cell>
          <cell r="CX54">
            <v>1205429</v>
          </cell>
          <cell r="CY54">
            <v>120543</v>
          </cell>
          <cell r="CZ54">
            <v>0</v>
          </cell>
          <cell r="DA54">
            <v>0</v>
          </cell>
          <cell r="DB54">
            <v>0</v>
          </cell>
          <cell r="DC54">
            <v>0</v>
          </cell>
          <cell r="DD54">
            <v>1325972</v>
          </cell>
          <cell r="DE54">
            <v>1205429</v>
          </cell>
          <cell r="DG54">
            <v>0</v>
          </cell>
          <cell r="DH54" t="str">
            <v>The District has budgeted $210,000 in the 2011/2012 Capital Reserve budget for the District match for this proect.</v>
          </cell>
          <cell r="DI54" t="str">
            <v>NA</v>
          </cell>
          <cell r="DJ54">
            <v>7</v>
          </cell>
          <cell r="DK54">
            <v>1152</v>
          </cell>
          <cell r="DL54">
            <v>5</v>
          </cell>
          <cell r="DM54" t="str">
            <v>5/28/2012</v>
          </cell>
          <cell r="DN54" t="str">
            <v>9/30/2012</v>
          </cell>
          <cell r="DO54" t="str">
            <v>AERCO engineering representatives and Ferris Engineering designed the proposal and the project was estimated by Pipe Line Specialists (contractor that performed the most recent boiler replacement and condenser repairs).  Ferris Engineering was consulted f</v>
          </cell>
          <cell r="DP54" t="str">
            <v>The District has researched potential assistance for this project but has been unsuccessful in obtaining funding assistance.</v>
          </cell>
          <cell r="DQ54" t="str">
            <v>No</v>
          </cell>
          <cell r="DR54" t="b">
            <v>1</v>
          </cell>
          <cell r="DS54" t="b">
            <v>1</v>
          </cell>
          <cell r="DT54" t="b">
            <v>1</v>
          </cell>
          <cell r="DU54" t="b">
            <v>1</v>
          </cell>
          <cell r="DV54" t="b">
            <v>1</v>
          </cell>
          <cell r="DW54" t="b">
            <v>1</v>
          </cell>
          <cell r="DX54" t="b">
            <v>1</v>
          </cell>
          <cell r="DY54" t="b">
            <v>1</v>
          </cell>
          <cell r="DZ54" t="b">
            <v>1</v>
          </cell>
          <cell r="EA54" t="str">
            <v>Mark Wilsey</v>
          </cell>
          <cell r="EC54" t="str">
            <v>719-579-2045</v>
          </cell>
          <cell r="ED54" t="str">
            <v>mwilsey@hsd2.org</v>
          </cell>
          <cell r="EE54" t="str">
            <v>F. Mike Miles</v>
          </cell>
          <cell r="EF54" t="str">
            <v>Deborah Hendrix, President</v>
          </cell>
          <cell r="EH54" t="str">
            <v>C</v>
          </cell>
          <cell r="EI54">
            <v>40603</v>
          </cell>
          <cell r="EJ54">
            <v>1.6393865740740701</v>
          </cell>
          <cell r="EK54" t="b">
            <v>1</v>
          </cell>
          <cell r="EL54" t="b">
            <v>1</v>
          </cell>
          <cell r="EM54" t="str">
            <v>N/A</v>
          </cell>
          <cell r="EN54" t="b">
            <v>1</v>
          </cell>
          <cell r="EP54" t="b">
            <v>0</v>
          </cell>
          <cell r="ES54">
            <v>0</v>
          </cell>
          <cell r="ET54">
            <v>0</v>
          </cell>
          <cell r="EU54">
            <v>0</v>
          </cell>
          <cell r="EV54">
            <v>0</v>
          </cell>
          <cell r="EW54">
            <v>0</v>
          </cell>
          <cell r="EX54">
            <v>0</v>
          </cell>
          <cell r="EY54">
            <v>0</v>
          </cell>
          <cell r="FA54" t="b">
            <v>0</v>
          </cell>
          <cell r="FB54" t="str">
            <v>Bricker, Oak Creek, and Wildflower Elementary Schools were built in the early 1980s using a standard design that was later used for 2 additional schools, thus there are 5 schools utilizing this standard design in the district.  The standard design allowed</v>
          </cell>
          <cell r="FC54" t="str">
            <v>Renovation</v>
          </cell>
          <cell r="FF54">
            <v>0</v>
          </cell>
          <cell r="FG54">
            <v>0</v>
          </cell>
          <cell r="FH54">
            <v>0</v>
          </cell>
          <cell r="FI54">
            <v>0</v>
          </cell>
          <cell r="FJ54">
            <v>0</v>
          </cell>
        </row>
        <row r="55">
          <cell r="A55">
            <v>311</v>
          </cell>
          <cell r="B55">
            <v>2620</v>
          </cell>
          <cell r="C55" t="str">
            <v>2011-12</v>
          </cell>
          <cell r="D55" t="str">
            <v>No</v>
          </cell>
          <cell r="E55" t="str">
            <v>HOLYOKE RE-1J</v>
          </cell>
          <cell r="F55" t="str">
            <v>PHILLIPS</v>
          </cell>
          <cell r="G55" t="str">
            <v>2</v>
          </cell>
          <cell r="H55" t="str">
            <v>Holyoke School District #2-ES &amp; Jr/Sr HS Entry Security Upgrades</v>
          </cell>
          <cell r="I55" t="b">
            <v>0</v>
          </cell>
          <cell r="J55" t="b">
            <v>0</v>
          </cell>
          <cell r="K55" t="b">
            <v>0</v>
          </cell>
          <cell r="L55" t="b">
            <v>0</v>
          </cell>
          <cell r="M55" t="b">
            <v>0</v>
          </cell>
          <cell r="N55" t="b">
            <v>0</v>
          </cell>
          <cell r="O55" t="b">
            <v>0</v>
          </cell>
          <cell r="P55" t="b">
            <v>0</v>
          </cell>
          <cell r="Q55" t="b">
            <v>0</v>
          </cell>
          <cell r="R55" t="b">
            <v>1</v>
          </cell>
          <cell r="S55" t="b">
            <v>0</v>
          </cell>
          <cell r="T55" t="b">
            <v>0</v>
          </cell>
          <cell r="U55" t="b">
            <v>0</v>
          </cell>
          <cell r="V55" t="b">
            <v>0</v>
          </cell>
          <cell r="W55" t="b">
            <v>0</v>
          </cell>
          <cell r="X55" t="b">
            <v>0</v>
          </cell>
          <cell r="Y55" t="b">
            <v>0</v>
          </cell>
          <cell r="Z55" t="b">
            <v>0</v>
          </cell>
          <cell r="AB55" t="str">
            <v>Elementary School and Junior/Senior High School</v>
          </cell>
          <cell r="AC55" t="str">
            <v>Elementary School- 326 E. Kellogg, Holyoke_x000D_
Junior/Senior High School- 545 East Hale, Holyoke</v>
          </cell>
          <cell r="AD55" t="b">
            <v>0</v>
          </cell>
          <cell r="AE55" t="b">
            <v>0</v>
          </cell>
          <cell r="AF55" t="b">
            <v>1</v>
          </cell>
          <cell r="AG55" t="b">
            <v>1</v>
          </cell>
          <cell r="AH55" t="b">
            <v>0</v>
          </cell>
          <cell r="AI55" t="b">
            <v>0</v>
          </cell>
          <cell r="AJ55" t="b">
            <v>1</v>
          </cell>
          <cell r="AK55" t="b">
            <v>0</v>
          </cell>
          <cell r="AL55" t="b">
            <v>0</v>
          </cell>
          <cell r="AM55" t="b">
            <v>0</v>
          </cell>
          <cell r="AN55" t="b">
            <v>0</v>
          </cell>
          <cell r="AO55" t="b">
            <v>0</v>
          </cell>
          <cell r="AP55" t="b">
            <v>0</v>
          </cell>
          <cell r="AQ55" t="b">
            <v>0</v>
          </cell>
          <cell r="AR55" t="b">
            <v>0</v>
          </cell>
          <cell r="AS55" t="b">
            <v>0</v>
          </cell>
          <cell r="AT55" t="b">
            <v>0</v>
          </cell>
          <cell r="AV55" t="str">
            <v>District</v>
          </cell>
          <cell r="AX55" t="str">
            <v>No</v>
          </cell>
          <cell r="AY55" t="str">
            <v>NA</v>
          </cell>
          <cell r="BA55">
            <v>166600</v>
          </cell>
          <cell r="BJ55" t="b">
            <v>1</v>
          </cell>
          <cell r="BK55">
            <v>2010</v>
          </cell>
          <cell r="BL55">
            <v>5</v>
          </cell>
          <cell r="BN55" t="str">
            <v>Attached</v>
          </cell>
          <cell r="BO55" t="b">
            <v>0</v>
          </cell>
          <cell r="BP55" t="str">
            <v>0</v>
          </cell>
          <cell r="BQ55" t="b">
            <v>0</v>
          </cell>
          <cell r="BR55" t="b">
            <v>0</v>
          </cell>
          <cell r="BT55" t="str">
            <v>The Neenan Company &amp; Holyoke School District</v>
          </cell>
          <cell r="BW55" t="str">
            <v>The existing schools will only be renovated and improved to meet Public Schools Construction Guidelines with respect to the specific systems being improved within this scope of work.  Areas of the schools and sites not included in the scope of these impro</v>
          </cell>
          <cell r="BX55" t="str">
            <v>The Holyoke School District operates with a general fund totaling $ 5,145,273 and is committed to all aspects of providing a quality education.  For Fiscal Year 2011, the District has allocated $441,805 to operations and maintenance, which accounts for 41</v>
          </cell>
          <cell r="BY55" t="str">
            <v>NA</v>
          </cell>
          <cell r="BZ55">
            <v>42</v>
          </cell>
          <cell r="CA55">
            <v>42</v>
          </cell>
          <cell r="CB55">
            <v>0</v>
          </cell>
          <cell r="CC55">
            <v>4</v>
          </cell>
          <cell r="CD55">
            <v>0</v>
          </cell>
          <cell r="CE55" t="b">
            <v>1</v>
          </cell>
          <cell r="CF55" t="b">
            <v>0</v>
          </cell>
          <cell r="CG55" t="b">
            <v>0</v>
          </cell>
          <cell r="CH55" t="b">
            <v>0</v>
          </cell>
          <cell r="CI55" t="b">
            <v>0</v>
          </cell>
          <cell r="CJ55" t="b">
            <v>0</v>
          </cell>
          <cell r="CK55" t="b">
            <v>0</v>
          </cell>
          <cell r="CN55" t="str">
            <v>No</v>
          </cell>
          <cell r="CP55" t="str">
            <v>Yes</v>
          </cell>
          <cell r="CQ55" t="str">
            <v>No</v>
          </cell>
          <cell r="CS55" t="str">
            <v>NA</v>
          </cell>
          <cell r="CT55">
            <v>333948</v>
          </cell>
          <cell r="CU55">
            <v>241825</v>
          </cell>
          <cell r="CV55">
            <v>575773</v>
          </cell>
          <cell r="CW55" t="str">
            <v>Cash</v>
          </cell>
          <cell r="CX55">
            <v>523431</v>
          </cell>
          <cell r="CY55">
            <v>52343</v>
          </cell>
          <cell r="CZ55">
            <v>0</v>
          </cell>
          <cell r="DA55">
            <v>0</v>
          </cell>
          <cell r="DB55">
            <v>0</v>
          </cell>
          <cell r="DC55">
            <v>0</v>
          </cell>
          <cell r="DD55">
            <v>575774</v>
          </cell>
          <cell r="DE55">
            <v>523431</v>
          </cell>
          <cell r="DG55">
            <v>0</v>
          </cell>
          <cell r="DH55" t="str">
            <v>Mill Levy Override approved November 2010</v>
          </cell>
          <cell r="DI55" t="str">
            <v>NA</v>
          </cell>
          <cell r="DJ55">
            <v>3</v>
          </cell>
          <cell r="DK55">
            <v>911</v>
          </cell>
          <cell r="DL55">
            <v>2</v>
          </cell>
          <cell r="DM55" t="str">
            <v>5/28/12</v>
          </cell>
          <cell r="DN55" t="str">
            <v>8/17/12</v>
          </cell>
          <cell r="DO55" t="str">
            <v>Cost estimates were created by The Neenan Company using subcontractor pricing, historical cost data, unit pricing and cost database modeling.  Construction costs are based on construction in 2012.  Estimated inflation for this time period is included in t</v>
          </cell>
          <cell r="DP55" t="str">
            <v>The District worked closely with local government agencies on project scope related issues.  The community passed a mill levy override in November 2010, bringing in additional local tax dollars which will fund the district’s match for the proposed project</v>
          </cell>
          <cell r="DQ55" t="str">
            <v>No</v>
          </cell>
          <cell r="DR55" t="b">
            <v>1</v>
          </cell>
          <cell r="DS55" t="b">
            <v>1</v>
          </cell>
          <cell r="DT55" t="b">
            <v>1</v>
          </cell>
          <cell r="DU55" t="b">
            <v>1</v>
          </cell>
          <cell r="DV55" t="b">
            <v>1</v>
          </cell>
          <cell r="DW55" t="b">
            <v>1</v>
          </cell>
          <cell r="DX55" t="b">
            <v>1</v>
          </cell>
          <cell r="DY55" t="b">
            <v>1</v>
          </cell>
          <cell r="DZ55" t="b">
            <v>1</v>
          </cell>
          <cell r="EA55" t="str">
            <v>Bret Miles</v>
          </cell>
          <cell r="EB55" t="str">
            <v>Holyoke School District</v>
          </cell>
          <cell r="EC55" t="str">
            <v>970-854-3634</v>
          </cell>
          <cell r="ED55" t="str">
            <v>milesbr@hcosd.org</v>
          </cell>
          <cell r="EE55" t="str">
            <v>Bret Miles</v>
          </cell>
          <cell r="EF55" t="str">
            <v>Dan Kafka, School Board President</v>
          </cell>
          <cell r="EH55" t="str">
            <v>C</v>
          </cell>
          <cell r="EI55">
            <v>40597</v>
          </cell>
          <cell r="EJ55">
            <v>1.6105787037037</v>
          </cell>
          <cell r="EK55" t="b">
            <v>1</v>
          </cell>
          <cell r="EL55" t="b">
            <v>1</v>
          </cell>
          <cell r="EM55" t="str">
            <v>N/A</v>
          </cell>
          <cell r="EN55" t="b">
            <v>1</v>
          </cell>
          <cell r="EP55" t="b">
            <v>0</v>
          </cell>
          <cell r="ES55">
            <v>0</v>
          </cell>
          <cell r="ET55">
            <v>0</v>
          </cell>
          <cell r="EU55">
            <v>0</v>
          </cell>
          <cell r="EV55">
            <v>0</v>
          </cell>
          <cell r="EW55">
            <v>0</v>
          </cell>
          <cell r="EX55">
            <v>0</v>
          </cell>
          <cell r="EY55">
            <v>0</v>
          </cell>
          <cell r="FA55" t="b">
            <v>0</v>
          </cell>
          <cell r="FB55" t="str">
            <v>The series of BEST Cash Grant applications submitted on behalf of the Holyoke School District represents the values of the community, a thorough assessment of the current structures, and an understanding of life/safety issues that should be addressed imme</v>
          </cell>
          <cell r="FC55" t="str">
            <v>Renovation</v>
          </cell>
          <cell r="FF55">
            <v>0</v>
          </cell>
          <cell r="FG55">
            <v>0</v>
          </cell>
          <cell r="FH55">
            <v>0</v>
          </cell>
          <cell r="FI55">
            <v>0</v>
          </cell>
          <cell r="FJ55">
            <v>0</v>
          </cell>
        </row>
        <row r="56">
          <cell r="A56">
            <v>312</v>
          </cell>
          <cell r="B56">
            <v>2620</v>
          </cell>
          <cell r="C56" t="str">
            <v>2011-12</v>
          </cell>
          <cell r="D56" t="str">
            <v>No</v>
          </cell>
          <cell r="E56" t="str">
            <v>HOLYOKE RE-1J</v>
          </cell>
          <cell r="F56" t="str">
            <v>PHILLIPS</v>
          </cell>
          <cell r="G56" t="str">
            <v>3</v>
          </cell>
          <cell r="H56" t="str">
            <v>Holyoke School District #3-ES &amp; Jr/Sr HS Roof Replacements</v>
          </cell>
          <cell r="I56" t="b">
            <v>0</v>
          </cell>
          <cell r="J56" t="b">
            <v>0</v>
          </cell>
          <cell r="K56" t="b">
            <v>0</v>
          </cell>
          <cell r="L56" t="b">
            <v>0</v>
          </cell>
          <cell r="M56" t="b">
            <v>0</v>
          </cell>
          <cell r="N56" t="b">
            <v>0</v>
          </cell>
          <cell r="O56" t="b">
            <v>0</v>
          </cell>
          <cell r="P56" t="b">
            <v>0</v>
          </cell>
          <cell r="Q56" t="b">
            <v>0</v>
          </cell>
          <cell r="R56" t="b">
            <v>1</v>
          </cell>
          <cell r="S56" t="b">
            <v>0</v>
          </cell>
          <cell r="T56" t="b">
            <v>0</v>
          </cell>
          <cell r="U56" t="b">
            <v>0</v>
          </cell>
          <cell r="V56" t="b">
            <v>0</v>
          </cell>
          <cell r="W56" t="b">
            <v>0</v>
          </cell>
          <cell r="X56" t="b">
            <v>0</v>
          </cell>
          <cell r="Y56" t="b">
            <v>0</v>
          </cell>
          <cell r="Z56" t="b">
            <v>0</v>
          </cell>
          <cell r="AB56" t="str">
            <v>Elementary School and Junior/Senior High School</v>
          </cell>
          <cell r="AC56" t="str">
            <v>Elementary School- 326 E. Kellogg, Holyoke_x000D_
Junior/Senior High School- 545 East Hale, Holyoke_x000D_</v>
          </cell>
          <cell r="AD56" t="b">
            <v>0</v>
          </cell>
          <cell r="AE56" t="b">
            <v>0</v>
          </cell>
          <cell r="AF56" t="b">
            <v>1</v>
          </cell>
          <cell r="AG56" t="b">
            <v>1</v>
          </cell>
          <cell r="AH56" t="b">
            <v>0</v>
          </cell>
          <cell r="AI56" t="b">
            <v>0</v>
          </cell>
          <cell r="AJ56" t="b">
            <v>1</v>
          </cell>
          <cell r="AK56" t="b">
            <v>0</v>
          </cell>
          <cell r="AL56" t="b">
            <v>0</v>
          </cell>
          <cell r="AM56" t="b">
            <v>0</v>
          </cell>
          <cell r="AN56" t="b">
            <v>0</v>
          </cell>
          <cell r="AO56" t="b">
            <v>0</v>
          </cell>
          <cell r="AP56" t="b">
            <v>0</v>
          </cell>
          <cell r="AQ56" t="b">
            <v>0</v>
          </cell>
          <cell r="AR56" t="b">
            <v>0</v>
          </cell>
          <cell r="AS56" t="b">
            <v>0</v>
          </cell>
          <cell r="AT56" t="b">
            <v>0</v>
          </cell>
          <cell r="AV56" t="str">
            <v>District</v>
          </cell>
          <cell r="AX56" t="str">
            <v>No</v>
          </cell>
          <cell r="AY56" t="str">
            <v>NA</v>
          </cell>
          <cell r="BA56">
            <v>117200</v>
          </cell>
          <cell r="BJ56" t="b">
            <v>1</v>
          </cell>
          <cell r="BK56">
            <v>2010</v>
          </cell>
          <cell r="BL56">
            <v>5</v>
          </cell>
          <cell r="BN56" t="str">
            <v>Attached</v>
          </cell>
          <cell r="BO56" t="b">
            <v>0</v>
          </cell>
          <cell r="BP56" t="str">
            <v>0</v>
          </cell>
          <cell r="BQ56" t="b">
            <v>0</v>
          </cell>
          <cell r="BR56" t="b">
            <v>0</v>
          </cell>
          <cell r="BT56" t="str">
            <v>The Neenan Company &amp; Holyoke School District</v>
          </cell>
          <cell r="BW56" t="str">
            <v>The existing schools will only be renovated and improved to meet Public Schools Construction Guidelines with respect to the specific systems being improved within this scope of work.  Areas of the schools and sites not included in the scope of these impro</v>
          </cell>
          <cell r="BX56" t="str">
            <v>The Holyoke School District operates with a general fund totaling $ 5,145,273 and is committed to all aspects of providing a quality education.  For Fiscal Year 2011, the District has allocated $441,805 to operations and maintenance, which accounts for 41</v>
          </cell>
          <cell r="BY56" t="str">
            <v>NA</v>
          </cell>
          <cell r="BZ56">
            <v>42</v>
          </cell>
          <cell r="CA56">
            <v>42</v>
          </cell>
          <cell r="CB56">
            <v>0</v>
          </cell>
          <cell r="CC56">
            <v>4</v>
          </cell>
          <cell r="CD56">
            <v>0</v>
          </cell>
          <cell r="CE56" t="b">
            <v>0</v>
          </cell>
          <cell r="CF56" t="b">
            <v>0</v>
          </cell>
          <cell r="CG56" t="b">
            <v>0</v>
          </cell>
          <cell r="CH56" t="b">
            <v>1</v>
          </cell>
          <cell r="CI56" t="b">
            <v>0</v>
          </cell>
          <cell r="CJ56" t="b">
            <v>0</v>
          </cell>
          <cell r="CK56" t="b">
            <v>0</v>
          </cell>
          <cell r="CN56" t="str">
            <v>No</v>
          </cell>
          <cell r="CP56" t="str">
            <v>Yes</v>
          </cell>
          <cell r="CQ56" t="str">
            <v>No</v>
          </cell>
          <cell r="CT56">
            <v>982605</v>
          </cell>
          <cell r="CU56">
            <v>711541</v>
          </cell>
          <cell r="CV56">
            <v>1694146</v>
          </cell>
          <cell r="CW56" t="str">
            <v>Both</v>
          </cell>
          <cell r="CX56">
            <v>1540134</v>
          </cell>
          <cell r="CY56">
            <v>154013</v>
          </cell>
          <cell r="CZ56">
            <v>0</v>
          </cell>
          <cell r="DA56">
            <v>0</v>
          </cell>
          <cell r="DB56">
            <v>0</v>
          </cell>
          <cell r="DC56">
            <v>0</v>
          </cell>
          <cell r="DD56">
            <v>1694147</v>
          </cell>
          <cell r="DE56">
            <v>1540134</v>
          </cell>
          <cell r="DG56">
            <v>0</v>
          </cell>
          <cell r="DH56" t="str">
            <v>Mill Levy Override approved November 2010</v>
          </cell>
          <cell r="DI56" t="str">
            <v>NA</v>
          </cell>
          <cell r="DJ56">
            <v>13</v>
          </cell>
          <cell r="DK56">
            <v>2683</v>
          </cell>
          <cell r="DL56">
            <v>2</v>
          </cell>
          <cell r="DM56" t="str">
            <v>5/28/12</v>
          </cell>
          <cell r="DN56" t="str">
            <v>8/17/12</v>
          </cell>
          <cell r="DO56" t="str">
            <v>Cost estimates were created by The Neenan Company using subcontractor pricing, historical cost data, unit pricing and cost database modeling.  Construction costs are based on construction in 2012.  Estimated inflation for this time period is included in t</v>
          </cell>
          <cell r="DP56" t="str">
            <v>The District worked closely with local government agencies on project scope related issues.  The community passed a mill levy override in November 2010, bringing in additional local tax dollars which will fund the district’s match for the proposed project</v>
          </cell>
          <cell r="DQ56" t="str">
            <v>No</v>
          </cell>
          <cell r="DR56" t="b">
            <v>1</v>
          </cell>
          <cell r="DS56" t="b">
            <v>1</v>
          </cell>
          <cell r="DT56" t="b">
            <v>1</v>
          </cell>
          <cell r="DU56" t="b">
            <v>1</v>
          </cell>
          <cell r="DV56" t="b">
            <v>1</v>
          </cell>
          <cell r="DW56" t="b">
            <v>1</v>
          </cell>
          <cell r="DX56" t="b">
            <v>1</v>
          </cell>
          <cell r="DY56" t="b">
            <v>1</v>
          </cell>
          <cell r="DZ56" t="b">
            <v>1</v>
          </cell>
          <cell r="EA56" t="str">
            <v>Bret Miles</v>
          </cell>
          <cell r="EB56" t="str">
            <v>Holyoke School District</v>
          </cell>
          <cell r="EC56" t="str">
            <v>970-854-3634</v>
          </cell>
          <cell r="ED56" t="str">
            <v>milesbr@hcosd.org</v>
          </cell>
          <cell r="EE56" t="str">
            <v>Bret Miles</v>
          </cell>
          <cell r="EF56" t="str">
            <v>Dan Kafka, School Board President</v>
          </cell>
          <cell r="EH56" t="str">
            <v>C</v>
          </cell>
          <cell r="EI56">
            <v>40597</v>
          </cell>
          <cell r="EJ56">
            <v>1.60520833333333</v>
          </cell>
          <cell r="EK56" t="b">
            <v>1</v>
          </cell>
          <cell r="EL56" t="b">
            <v>1</v>
          </cell>
          <cell r="EM56" t="str">
            <v>N/A</v>
          </cell>
          <cell r="EN56" t="b">
            <v>1</v>
          </cell>
          <cell r="EP56" t="b">
            <v>0</v>
          </cell>
          <cell r="ES56">
            <v>0</v>
          </cell>
          <cell r="ET56">
            <v>0</v>
          </cell>
          <cell r="EU56">
            <v>0</v>
          </cell>
          <cell r="EV56">
            <v>0</v>
          </cell>
          <cell r="EW56">
            <v>0</v>
          </cell>
          <cell r="EX56">
            <v>0</v>
          </cell>
          <cell r="EY56">
            <v>0</v>
          </cell>
          <cell r="FA56" t="b">
            <v>0</v>
          </cell>
          <cell r="FB56" t="str">
            <v>The series of BEST Cash Grant applications submitted on behalf of the Holyoke School District represents the values of the community, a thorough assessment of the current structures, and an understanding of life/safety issues that should be addressed imme</v>
          </cell>
          <cell r="FC56" t="str">
            <v>Renovation</v>
          </cell>
          <cell r="FF56">
            <v>0</v>
          </cell>
          <cell r="FG56">
            <v>0</v>
          </cell>
          <cell r="FH56">
            <v>0</v>
          </cell>
          <cell r="FI56">
            <v>0</v>
          </cell>
          <cell r="FJ56">
            <v>0</v>
          </cell>
        </row>
        <row r="57">
          <cell r="A57">
            <v>313</v>
          </cell>
          <cell r="B57">
            <v>2620</v>
          </cell>
          <cell r="C57" t="str">
            <v>2011-12</v>
          </cell>
          <cell r="D57" t="str">
            <v>No</v>
          </cell>
          <cell r="E57" t="str">
            <v>HOLYOKE RE-1J</v>
          </cell>
          <cell r="F57" t="str">
            <v>PHILLIPS</v>
          </cell>
          <cell r="G57" t="str">
            <v>4</v>
          </cell>
          <cell r="H57" t="str">
            <v>Holyoke School District #4-ES &amp; Jr/Sr HS Site Safety Upgrades</v>
          </cell>
          <cell r="I57" t="b">
            <v>0</v>
          </cell>
          <cell r="J57" t="b">
            <v>0</v>
          </cell>
          <cell r="K57" t="b">
            <v>0</v>
          </cell>
          <cell r="L57" t="b">
            <v>0</v>
          </cell>
          <cell r="M57" t="b">
            <v>0</v>
          </cell>
          <cell r="N57" t="b">
            <v>0</v>
          </cell>
          <cell r="O57" t="b">
            <v>0</v>
          </cell>
          <cell r="P57" t="b">
            <v>0</v>
          </cell>
          <cell r="Q57" t="b">
            <v>0</v>
          </cell>
          <cell r="R57" t="b">
            <v>1</v>
          </cell>
          <cell r="S57" t="b">
            <v>0</v>
          </cell>
          <cell r="T57" t="b">
            <v>0</v>
          </cell>
          <cell r="U57" t="b">
            <v>0</v>
          </cell>
          <cell r="V57" t="b">
            <v>0</v>
          </cell>
          <cell r="W57" t="b">
            <v>0</v>
          </cell>
          <cell r="X57" t="b">
            <v>0</v>
          </cell>
          <cell r="Y57" t="b">
            <v>0</v>
          </cell>
          <cell r="Z57" t="b">
            <v>0</v>
          </cell>
          <cell r="AB57" t="str">
            <v>Elementary School and Junior/Senior High School</v>
          </cell>
          <cell r="AC57" t="str">
            <v>Elementary School- 326 E. Kellogg, Holyoke_x000D_
Junior/Senior High School- 545 East Hale, Holyoke_x000D_</v>
          </cell>
          <cell r="AD57" t="b">
            <v>0</v>
          </cell>
          <cell r="AE57" t="b">
            <v>0</v>
          </cell>
          <cell r="AF57" t="b">
            <v>1</v>
          </cell>
          <cell r="AG57" t="b">
            <v>1</v>
          </cell>
          <cell r="AH57" t="b">
            <v>0</v>
          </cell>
          <cell r="AI57" t="b">
            <v>0</v>
          </cell>
          <cell r="AJ57" t="b">
            <v>1</v>
          </cell>
          <cell r="AK57" t="b">
            <v>0</v>
          </cell>
          <cell r="AL57" t="b">
            <v>0</v>
          </cell>
          <cell r="AM57" t="b">
            <v>0</v>
          </cell>
          <cell r="AN57" t="b">
            <v>0</v>
          </cell>
          <cell r="AO57" t="b">
            <v>0</v>
          </cell>
          <cell r="AP57" t="b">
            <v>0</v>
          </cell>
          <cell r="AQ57" t="b">
            <v>0</v>
          </cell>
          <cell r="AR57" t="b">
            <v>0</v>
          </cell>
          <cell r="AS57" t="b">
            <v>0</v>
          </cell>
          <cell r="AT57" t="b">
            <v>0</v>
          </cell>
          <cell r="AV57" t="str">
            <v>District</v>
          </cell>
          <cell r="AX57" t="str">
            <v>No</v>
          </cell>
          <cell r="AY57" t="str">
            <v>NA</v>
          </cell>
          <cell r="BA57">
            <v>22500</v>
          </cell>
          <cell r="BJ57" t="b">
            <v>1</v>
          </cell>
          <cell r="BK57">
            <v>2010</v>
          </cell>
          <cell r="BL57">
            <v>5</v>
          </cell>
          <cell r="BN57" t="str">
            <v>Attached</v>
          </cell>
          <cell r="BO57" t="b">
            <v>0</v>
          </cell>
          <cell r="BP57" t="str">
            <v>0</v>
          </cell>
          <cell r="BQ57" t="b">
            <v>0</v>
          </cell>
          <cell r="BR57" t="b">
            <v>0</v>
          </cell>
          <cell r="BT57" t="str">
            <v>The Neenan Company &amp; Holyoke School District</v>
          </cell>
          <cell r="BW57" t="str">
            <v>The existing schools will only be renovated and improved to meet Public Schools Construction Guidelines with respect to the specific systems being improved within this scope of work.  Areas of the schools and sites not included in the scope of these impro</v>
          </cell>
          <cell r="BX57" t="str">
            <v>The Holyoke School District operates with a general fund totaling $ 5,145,273 and is committed to all aspects of providing a quality education.  For Fiscal Year 2011, the District has allocated $441,805 to operations and maintenance, which accounts for 41</v>
          </cell>
          <cell r="BY57" t="str">
            <v>NA</v>
          </cell>
          <cell r="BZ57">
            <v>42</v>
          </cell>
          <cell r="CA57">
            <v>42</v>
          </cell>
          <cell r="CB57">
            <v>0</v>
          </cell>
          <cell r="CC57">
            <v>4</v>
          </cell>
          <cell r="CD57">
            <v>0</v>
          </cell>
          <cell r="CE57" t="b">
            <v>1</v>
          </cell>
          <cell r="CF57" t="b">
            <v>0</v>
          </cell>
          <cell r="CG57" t="b">
            <v>0</v>
          </cell>
          <cell r="CH57" t="b">
            <v>0</v>
          </cell>
          <cell r="CI57" t="b">
            <v>0</v>
          </cell>
          <cell r="CJ57" t="b">
            <v>0</v>
          </cell>
          <cell r="CK57" t="b">
            <v>0</v>
          </cell>
          <cell r="CN57" t="str">
            <v>No</v>
          </cell>
          <cell r="CP57" t="str">
            <v>Yes</v>
          </cell>
          <cell r="CQ57" t="str">
            <v>No</v>
          </cell>
          <cell r="CT57">
            <v>209182</v>
          </cell>
          <cell r="CU57">
            <v>151477</v>
          </cell>
          <cell r="CV57">
            <v>360659</v>
          </cell>
          <cell r="CW57" t="str">
            <v>Cash</v>
          </cell>
          <cell r="CX57">
            <v>327873</v>
          </cell>
          <cell r="CY57">
            <v>32787</v>
          </cell>
          <cell r="CZ57">
            <v>0</v>
          </cell>
          <cell r="DA57">
            <v>0</v>
          </cell>
          <cell r="DB57">
            <v>0</v>
          </cell>
          <cell r="DC57">
            <v>0</v>
          </cell>
          <cell r="DD57">
            <v>360660</v>
          </cell>
          <cell r="DE57">
            <v>327873</v>
          </cell>
          <cell r="DG57">
            <v>0</v>
          </cell>
          <cell r="DH57" t="str">
            <v>Mill Levy Override approved November 2010</v>
          </cell>
          <cell r="DI57" t="str">
            <v>NA</v>
          </cell>
          <cell r="DJ57">
            <v>14</v>
          </cell>
          <cell r="DK57">
            <v>571</v>
          </cell>
          <cell r="DL57">
            <v>2</v>
          </cell>
          <cell r="DM57" t="str">
            <v>5/28/12</v>
          </cell>
          <cell r="DN57" t="str">
            <v>7/6/12</v>
          </cell>
          <cell r="DO57" t="str">
            <v>Cost estimates were created by The Neenan Company using subcontractor pricing, historical cost data, unit pricing and cost database modeling.  Construction costs are based on construction in 2012.  Estimated inflation for this time period is included in t</v>
          </cell>
          <cell r="DP57" t="str">
            <v>The District worked closely with local government agencies on project scope related issues.  The community passed a mill levy override in November 2010, bringing in additional local tax dollars which will fund the district’s match for the proposed project</v>
          </cell>
          <cell r="DQ57" t="str">
            <v>No</v>
          </cell>
          <cell r="DR57" t="b">
            <v>1</v>
          </cell>
          <cell r="DS57" t="b">
            <v>1</v>
          </cell>
          <cell r="DT57" t="b">
            <v>1</v>
          </cell>
          <cell r="DU57" t="b">
            <v>1</v>
          </cell>
          <cell r="DV57" t="b">
            <v>1</v>
          </cell>
          <cell r="DW57" t="b">
            <v>1</v>
          </cell>
          <cell r="DX57" t="b">
            <v>1</v>
          </cell>
          <cell r="DY57" t="b">
            <v>1</v>
          </cell>
          <cell r="DZ57" t="b">
            <v>1</v>
          </cell>
          <cell r="EA57" t="str">
            <v>Bret Miles</v>
          </cell>
          <cell r="EB57" t="str">
            <v>Holyoke School District</v>
          </cell>
          <cell r="EC57" t="str">
            <v>970-854-3634</v>
          </cell>
          <cell r="ED57" t="str">
            <v>milesbr@hcosd.org</v>
          </cell>
          <cell r="EE57" t="str">
            <v>Bret Miles</v>
          </cell>
          <cell r="EF57" t="str">
            <v>Dan Kafka, School Board President</v>
          </cell>
          <cell r="EH57" t="str">
            <v>C</v>
          </cell>
          <cell r="EI57">
            <v>40597</v>
          </cell>
          <cell r="EJ57">
            <v>1.6056250000000001</v>
          </cell>
          <cell r="EK57" t="b">
            <v>1</v>
          </cell>
          <cell r="EL57" t="b">
            <v>1</v>
          </cell>
          <cell r="EM57" t="str">
            <v>N/A</v>
          </cell>
          <cell r="EN57" t="b">
            <v>1</v>
          </cell>
          <cell r="EP57" t="b">
            <v>0</v>
          </cell>
          <cell r="ES57">
            <v>0</v>
          </cell>
          <cell r="ET57">
            <v>0</v>
          </cell>
          <cell r="EU57">
            <v>0</v>
          </cell>
          <cell r="EV57">
            <v>0</v>
          </cell>
          <cell r="EW57">
            <v>0</v>
          </cell>
          <cell r="EX57">
            <v>0</v>
          </cell>
          <cell r="EY57">
            <v>0</v>
          </cell>
          <cell r="FA57" t="b">
            <v>0</v>
          </cell>
          <cell r="FB57" t="str">
            <v>The series of BEST Cash Grant applications submitted on behalf of the Holyoke School District represents the values of the community, a thorough assessment of the current structures, and an understanding of life/safety issues that should be addressed imme</v>
          </cell>
          <cell r="FC57" t="str">
            <v>Renovation</v>
          </cell>
          <cell r="FF57">
            <v>0</v>
          </cell>
          <cell r="FG57">
            <v>0</v>
          </cell>
          <cell r="FH57">
            <v>0</v>
          </cell>
          <cell r="FI57">
            <v>0</v>
          </cell>
          <cell r="FJ57">
            <v>0</v>
          </cell>
        </row>
        <row r="58">
          <cell r="A58">
            <v>314</v>
          </cell>
          <cell r="B58">
            <v>2620</v>
          </cell>
          <cell r="C58" t="str">
            <v>2011-12</v>
          </cell>
          <cell r="D58" t="str">
            <v>No</v>
          </cell>
          <cell r="E58" t="str">
            <v>HOLYOKE RE-1J</v>
          </cell>
          <cell r="F58" t="str">
            <v>PHILLIPS</v>
          </cell>
          <cell r="G58" t="str">
            <v>5</v>
          </cell>
          <cell r="H58" t="str">
            <v>Holyoke School District #5-ES &amp; Jr/Sr HS Indoor Air Quality Improvements</v>
          </cell>
          <cell r="I58" t="b">
            <v>0</v>
          </cell>
          <cell r="J58" t="b">
            <v>0</v>
          </cell>
          <cell r="K58" t="b">
            <v>0</v>
          </cell>
          <cell r="L58" t="b">
            <v>0</v>
          </cell>
          <cell r="M58" t="b">
            <v>0</v>
          </cell>
          <cell r="N58" t="b">
            <v>0</v>
          </cell>
          <cell r="O58" t="b">
            <v>0</v>
          </cell>
          <cell r="P58" t="b">
            <v>0</v>
          </cell>
          <cell r="Q58" t="b">
            <v>0</v>
          </cell>
          <cell r="R58" t="b">
            <v>1</v>
          </cell>
          <cell r="S58" t="b">
            <v>0</v>
          </cell>
          <cell r="T58" t="b">
            <v>0</v>
          </cell>
          <cell r="U58" t="b">
            <v>0</v>
          </cell>
          <cell r="V58" t="b">
            <v>0</v>
          </cell>
          <cell r="W58" t="b">
            <v>0</v>
          </cell>
          <cell r="X58" t="b">
            <v>0</v>
          </cell>
          <cell r="Y58" t="b">
            <v>0</v>
          </cell>
          <cell r="Z58" t="b">
            <v>0</v>
          </cell>
          <cell r="AB58" t="str">
            <v>Elementary School and Junior/Senior High School</v>
          </cell>
          <cell r="AC58" t="str">
            <v>Elementary School- 326 E. Kellogg, Holyoke_x000D_
Junior/Senior High School- 545 East Hale, Holyoke_x000D_</v>
          </cell>
          <cell r="AD58" t="b">
            <v>0</v>
          </cell>
          <cell r="AE58" t="b">
            <v>0</v>
          </cell>
          <cell r="AF58" t="b">
            <v>1</v>
          </cell>
          <cell r="AG58" t="b">
            <v>1</v>
          </cell>
          <cell r="AH58" t="b">
            <v>0</v>
          </cell>
          <cell r="AI58" t="b">
            <v>0</v>
          </cell>
          <cell r="AJ58" t="b">
            <v>1</v>
          </cell>
          <cell r="AK58" t="b">
            <v>0</v>
          </cell>
          <cell r="AL58" t="b">
            <v>0</v>
          </cell>
          <cell r="AM58" t="b">
            <v>0</v>
          </cell>
          <cell r="AN58" t="b">
            <v>0</v>
          </cell>
          <cell r="AO58" t="b">
            <v>0</v>
          </cell>
          <cell r="AP58" t="b">
            <v>0</v>
          </cell>
          <cell r="AQ58" t="b">
            <v>0</v>
          </cell>
          <cell r="AR58" t="b">
            <v>0</v>
          </cell>
          <cell r="AS58" t="b">
            <v>0</v>
          </cell>
          <cell r="AT58" t="b">
            <v>0</v>
          </cell>
          <cell r="AV58" t="str">
            <v>District</v>
          </cell>
          <cell r="AX58" t="str">
            <v>No</v>
          </cell>
          <cell r="AY58" t="str">
            <v>NA</v>
          </cell>
          <cell r="BA58">
            <v>166600</v>
          </cell>
          <cell r="BJ58" t="b">
            <v>1</v>
          </cell>
          <cell r="BK58">
            <v>2010</v>
          </cell>
          <cell r="BL58">
            <v>5</v>
          </cell>
          <cell r="BN58" t="str">
            <v>Attached</v>
          </cell>
          <cell r="BO58" t="b">
            <v>0</v>
          </cell>
          <cell r="BP58" t="str">
            <v>0</v>
          </cell>
          <cell r="BQ58" t="b">
            <v>0</v>
          </cell>
          <cell r="BR58" t="b">
            <v>0</v>
          </cell>
          <cell r="BT58" t="str">
            <v>The Neenan Company &amp; Holyoke School District</v>
          </cell>
          <cell r="BW58" t="str">
            <v>The existing schools will only be renovated and improved to meet Public Schools Construction Guidelines with respect to the specific systems being improved within this scope of work.  Areas of the schools and sites not included in the scope of these impro</v>
          </cell>
          <cell r="BX58" t="str">
            <v>The Holyoke School District operates with a general fund totaling $ 5,145,273 and is committed to all aspects of providing a quality education.  For Fiscal Year 2011, the District has allocated $441,805 to operations and maintenance, which accounts for 41</v>
          </cell>
          <cell r="BY58" t="str">
            <v>NA</v>
          </cell>
          <cell r="BZ58">
            <v>42</v>
          </cell>
          <cell r="CA58">
            <v>42</v>
          </cell>
          <cell r="CB58">
            <v>0</v>
          </cell>
          <cell r="CC58">
            <v>4</v>
          </cell>
          <cell r="CD58">
            <v>0</v>
          </cell>
          <cell r="CE58" t="b">
            <v>1</v>
          </cell>
          <cell r="CF58" t="b">
            <v>0</v>
          </cell>
          <cell r="CG58" t="b">
            <v>0</v>
          </cell>
          <cell r="CH58" t="b">
            <v>0</v>
          </cell>
          <cell r="CI58" t="b">
            <v>0</v>
          </cell>
          <cell r="CJ58" t="b">
            <v>0</v>
          </cell>
          <cell r="CK58" t="b">
            <v>0</v>
          </cell>
          <cell r="CN58" t="str">
            <v>No</v>
          </cell>
          <cell r="CP58" t="str">
            <v>Yes</v>
          </cell>
          <cell r="CQ58" t="str">
            <v>No</v>
          </cell>
          <cell r="CT58">
            <v>765759</v>
          </cell>
          <cell r="CU58">
            <v>554515</v>
          </cell>
          <cell r="CV58">
            <v>1320274</v>
          </cell>
          <cell r="CW58" t="str">
            <v>Both</v>
          </cell>
          <cell r="CX58">
            <v>1200250</v>
          </cell>
          <cell r="CY58">
            <v>120025</v>
          </cell>
          <cell r="CZ58">
            <v>0</v>
          </cell>
          <cell r="DA58">
            <v>0</v>
          </cell>
          <cell r="DB58">
            <v>0</v>
          </cell>
          <cell r="DC58">
            <v>0</v>
          </cell>
          <cell r="DD58">
            <v>1320275</v>
          </cell>
          <cell r="DE58">
            <v>1200250</v>
          </cell>
          <cell r="DG58">
            <v>0</v>
          </cell>
          <cell r="DH58" t="str">
            <v>Mill Levy Override approved November 2010</v>
          </cell>
          <cell r="DI58" t="str">
            <v>NA</v>
          </cell>
          <cell r="DJ58">
            <v>7</v>
          </cell>
          <cell r="DK58">
            <v>2091</v>
          </cell>
          <cell r="DL58">
            <v>2</v>
          </cell>
          <cell r="DM58" t="str">
            <v>5/28/12</v>
          </cell>
          <cell r="DN58" t="str">
            <v>8/17/12</v>
          </cell>
          <cell r="DO58" t="str">
            <v>Cost estimates were created by The Neenan Company using subcontractor pricing, historical cost data, unit pricing and cost database modeling.  Construction costs are based on construction in 2012.  Estimated inflation for this time period is included in t</v>
          </cell>
          <cell r="DP58" t="str">
            <v>The District worked closely with local government agencies on project scope related issues.  The community passed a mill levy override in November 2010, bringing in additional local tax dollars which will fund the district’s match for the proposed project</v>
          </cell>
          <cell r="DQ58" t="str">
            <v>No</v>
          </cell>
          <cell r="DR58" t="b">
            <v>1</v>
          </cell>
          <cell r="DS58" t="b">
            <v>1</v>
          </cell>
          <cell r="DT58" t="b">
            <v>1</v>
          </cell>
          <cell r="DU58" t="b">
            <v>1</v>
          </cell>
          <cell r="DV58" t="b">
            <v>1</v>
          </cell>
          <cell r="DW58" t="b">
            <v>1</v>
          </cell>
          <cell r="DX58" t="b">
            <v>1</v>
          </cell>
          <cell r="DY58" t="b">
            <v>1</v>
          </cell>
          <cell r="DZ58" t="b">
            <v>1</v>
          </cell>
          <cell r="EA58" t="str">
            <v>Bret Miles</v>
          </cell>
          <cell r="EB58" t="str">
            <v>Holyoke School District</v>
          </cell>
          <cell r="EC58" t="str">
            <v>970-854-3634</v>
          </cell>
          <cell r="ED58" t="str">
            <v>milesbr@hcosd.org</v>
          </cell>
          <cell r="EE58" t="str">
            <v>Bret Miles</v>
          </cell>
          <cell r="EF58" t="str">
            <v>Dan Kafka, School Board President</v>
          </cell>
          <cell r="EH58" t="str">
            <v>C</v>
          </cell>
          <cell r="EI58">
            <v>40597</v>
          </cell>
          <cell r="EJ58">
            <v>1.62434027777778</v>
          </cell>
          <cell r="EK58" t="b">
            <v>1</v>
          </cell>
          <cell r="EL58" t="b">
            <v>1</v>
          </cell>
          <cell r="EM58" t="str">
            <v>N/A</v>
          </cell>
          <cell r="EN58" t="b">
            <v>1</v>
          </cell>
          <cell r="EP58" t="b">
            <v>0</v>
          </cell>
          <cell r="ES58">
            <v>0</v>
          </cell>
          <cell r="ET58">
            <v>0</v>
          </cell>
          <cell r="EU58">
            <v>0</v>
          </cell>
          <cell r="EV58">
            <v>0</v>
          </cell>
          <cell r="EW58">
            <v>0</v>
          </cell>
          <cell r="EX58">
            <v>0</v>
          </cell>
          <cell r="EY58">
            <v>0</v>
          </cell>
          <cell r="FA58" t="b">
            <v>0</v>
          </cell>
          <cell r="FB58" t="str">
            <v>The series of BEST Cash Grant applications submitted on behalf of the Holyoke School District represents the values of the community, a thorough assessment of the current structures, and an understanding of life/safety issues that should be addressed imme</v>
          </cell>
          <cell r="FC58" t="str">
            <v>Renovation</v>
          </cell>
          <cell r="FF58">
            <v>0</v>
          </cell>
          <cell r="FG58">
            <v>0</v>
          </cell>
          <cell r="FH58">
            <v>0</v>
          </cell>
          <cell r="FI58">
            <v>0</v>
          </cell>
          <cell r="FJ58">
            <v>0</v>
          </cell>
        </row>
        <row r="59">
          <cell r="A59">
            <v>315</v>
          </cell>
          <cell r="B59">
            <v>1180</v>
          </cell>
          <cell r="C59" t="str">
            <v>2011-12</v>
          </cell>
          <cell r="D59" t="str">
            <v>No</v>
          </cell>
          <cell r="E59" t="str">
            <v>ROARING FORK RE-1</v>
          </cell>
          <cell r="F59" t="str">
            <v>GARFIELD</v>
          </cell>
          <cell r="G59" t="str">
            <v>1</v>
          </cell>
          <cell r="H59" t="str">
            <v>Sopris Elementary School (PreK - 5th) Re-Roof</v>
          </cell>
          <cell r="I59" t="b">
            <v>0</v>
          </cell>
          <cell r="J59" t="b">
            <v>0</v>
          </cell>
          <cell r="K59" t="b">
            <v>0</v>
          </cell>
          <cell r="L59" t="b">
            <v>0</v>
          </cell>
          <cell r="M59" t="b">
            <v>0</v>
          </cell>
          <cell r="N59" t="b">
            <v>0</v>
          </cell>
          <cell r="O59" t="b">
            <v>0</v>
          </cell>
          <cell r="P59" t="b">
            <v>0</v>
          </cell>
          <cell r="Q59" t="b">
            <v>0</v>
          </cell>
          <cell r="R59" t="b">
            <v>0</v>
          </cell>
          <cell r="S59" t="b">
            <v>1</v>
          </cell>
          <cell r="T59" t="b">
            <v>0</v>
          </cell>
          <cell r="U59" t="b">
            <v>0</v>
          </cell>
          <cell r="V59" t="b">
            <v>0</v>
          </cell>
          <cell r="W59" t="b">
            <v>0</v>
          </cell>
          <cell r="X59" t="b">
            <v>0</v>
          </cell>
          <cell r="Y59" t="b">
            <v>0</v>
          </cell>
          <cell r="Z59" t="b">
            <v>0</v>
          </cell>
          <cell r="AA59" t="str">
            <v>NA</v>
          </cell>
          <cell r="AB59" t="str">
            <v>Sopris Elementary School</v>
          </cell>
          <cell r="AC59" t="str">
            <v>1150 Mount Sopris Drive_x000D_
Glenwood Springs, Colorado 81601-4606</v>
          </cell>
          <cell r="AD59" t="b">
            <v>0</v>
          </cell>
          <cell r="AE59" t="b">
            <v>0</v>
          </cell>
          <cell r="AF59" t="b">
            <v>1</v>
          </cell>
          <cell r="AG59" t="b">
            <v>0</v>
          </cell>
          <cell r="AH59" t="b">
            <v>0</v>
          </cell>
          <cell r="AI59" t="b">
            <v>1</v>
          </cell>
          <cell r="AJ59" t="b">
            <v>0</v>
          </cell>
          <cell r="AK59" t="b">
            <v>0</v>
          </cell>
          <cell r="AL59" t="b">
            <v>0</v>
          </cell>
          <cell r="AM59" t="b">
            <v>0</v>
          </cell>
          <cell r="AN59" t="b">
            <v>0</v>
          </cell>
          <cell r="AO59" t="b">
            <v>0</v>
          </cell>
          <cell r="AP59" t="b">
            <v>0</v>
          </cell>
          <cell r="AQ59" t="b">
            <v>0</v>
          </cell>
          <cell r="AR59" t="b">
            <v>0</v>
          </cell>
          <cell r="AS59" t="b">
            <v>0</v>
          </cell>
          <cell r="AT59" t="b">
            <v>0</v>
          </cell>
          <cell r="AU59" t="str">
            <v>NA</v>
          </cell>
          <cell r="AV59" t="str">
            <v>District</v>
          </cell>
          <cell r="AW59" t="str">
            <v>NA</v>
          </cell>
          <cell r="AX59" t="str">
            <v>No</v>
          </cell>
          <cell r="AY59" t="str">
            <v>NA</v>
          </cell>
          <cell r="BA59">
            <v>46904</v>
          </cell>
          <cell r="BJ59" t="b">
            <v>1</v>
          </cell>
          <cell r="BK59">
            <v>2003</v>
          </cell>
          <cell r="BL59">
            <v>3</v>
          </cell>
          <cell r="BN59" t="str">
            <v>Attached</v>
          </cell>
          <cell r="BO59" t="b">
            <v>0</v>
          </cell>
          <cell r="BP59" t="str">
            <v>0</v>
          </cell>
          <cell r="BQ59" t="b">
            <v>0</v>
          </cell>
          <cell r="BR59" t="b">
            <v>0</v>
          </cell>
          <cell r="BS59" t="str">
            <v>NA</v>
          </cell>
          <cell r="BT59" t="str">
            <v>RTA Architects, Colorado Springs, CO</v>
          </cell>
          <cell r="BW59" t="str">
            <v>Our grant request proposes to return the existing construction back to PSCG conformity under Sections 1.2.1, 1.2.4, 3.1, 3.2, 3.2.1, 3.2.1.1, 3.2.1.2, 3.2.1.6, 3.12, 6.1 and 6.3._x000D_
_x000D_
Sec. 1.2.1  The Sopris Elementary School (“Sopris ES”)structure has sever</v>
          </cell>
          <cell r="BX59" t="str">
            <v>The Roaring Fork SD will contribute $7,500. annually to the District's Capital Fund for future roofing replacement.  The performance life of the recommended roof system is typically 40-years with a minimum water-tight warranty of 30 years issued by the ma</v>
          </cell>
          <cell r="BY59" t="str">
            <v>$7,500.00</v>
          </cell>
          <cell r="BZ59">
            <v>64</v>
          </cell>
          <cell r="CA59">
            <v>64</v>
          </cell>
          <cell r="CB59">
            <v>0</v>
          </cell>
          <cell r="CC59">
            <v>4</v>
          </cell>
          <cell r="CD59">
            <v>0</v>
          </cell>
          <cell r="CE59" t="b">
            <v>1</v>
          </cell>
          <cell r="CF59" t="b">
            <v>0</v>
          </cell>
          <cell r="CG59" t="b">
            <v>0</v>
          </cell>
          <cell r="CH59" t="b">
            <v>1</v>
          </cell>
          <cell r="CI59" t="b">
            <v>1</v>
          </cell>
          <cell r="CJ59" t="b">
            <v>0</v>
          </cell>
          <cell r="CK59" t="b">
            <v>0</v>
          </cell>
          <cell r="CL59" t="str">
            <v>NA</v>
          </cell>
          <cell r="CN59" t="str">
            <v>No</v>
          </cell>
          <cell r="CO59" t="str">
            <v>NA</v>
          </cell>
          <cell r="CP59" t="str">
            <v>Yes</v>
          </cell>
          <cell r="CQ59" t="str">
            <v>No</v>
          </cell>
          <cell r="CS59" t="str">
            <v>NA</v>
          </cell>
          <cell r="CT59">
            <v>286565</v>
          </cell>
          <cell r="CU59">
            <v>509450</v>
          </cell>
          <cell r="CV59">
            <v>796015</v>
          </cell>
          <cell r="CW59" t="str">
            <v>Cash</v>
          </cell>
          <cell r="CX59">
            <v>723651</v>
          </cell>
          <cell r="CY59">
            <v>72365</v>
          </cell>
          <cell r="CZ59">
            <v>0</v>
          </cell>
          <cell r="DA59">
            <v>0</v>
          </cell>
          <cell r="DB59">
            <v>0</v>
          </cell>
          <cell r="DC59">
            <v>0</v>
          </cell>
          <cell r="DD59">
            <v>796016</v>
          </cell>
          <cell r="DE59">
            <v>723651</v>
          </cell>
          <cell r="DG59">
            <v>0</v>
          </cell>
          <cell r="DH59" t="str">
            <v>Roaring Fork SD will use money out of the General Fund as a cash match.  Failure of receiving any matching funds from CDE will prohibit this project from moving forward in the time-sensitive schedule it demands and increases the risk to our students, staf</v>
          </cell>
          <cell r="DI59" t="str">
            <v>NA</v>
          </cell>
          <cell r="DJ59">
            <v>14</v>
          </cell>
          <cell r="DK59">
            <v>1105</v>
          </cell>
          <cell r="DL59">
            <v>4</v>
          </cell>
          <cell r="DM59" t="str">
            <v>June 2012</v>
          </cell>
          <cell r="DN59" t="str">
            <v>August 2012</v>
          </cell>
          <cell r="DO59" t="str">
            <v>The estimate for this project was created by taking an initial field measurement, site observation of conditions, core sampling of the assemblies, review of record drawings and compilation of the roof areas.  In addition, we reviewed the overall site, con</v>
          </cell>
          <cell r="DP59" t="str">
            <v>The Roaring Fork SD will (through school newsletters) provide update information to the parents of our students and faculty/staff educating them of the need for this re-roofing project.  In addition, the local news media can be a used (as a resource) to s</v>
          </cell>
          <cell r="DQ59" t="str">
            <v>No</v>
          </cell>
          <cell r="DR59" t="b">
            <v>1</v>
          </cell>
          <cell r="DS59" t="b">
            <v>1</v>
          </cell>
          <cell r="DT59" t="b">
            <v>1</v>
          </cell>
          <cell r="DU59" t="b">
            <v>1</v>
          </cell>
          <cell r="DV59" t="b">
            <v>1</v>
          </cell>
          <cell r="DW59" t="b">
            <v>1</v>
          </cell>
          <cell r="DX59" t="b">
            <v>1</v>
          </cell>
          <cell r="DY59" t="b">
            <v>1</v>
          </cell>
          <cell r="DZ59" t="b">
            <v>1</v>
          </cell>
          <cell r="EA59" t="str">
            <v>Shannon Pelland</v>
          </cell>
          <cell r="EB59" t="str">
            <v>Ass't Superintendent of Business &amp; Finanace</v>
          </cell>
          <cell r="EC59" t="str">
            <v>970.384.6003</v>
          </cell>
          <cell r="ED59" t="str">
            <v>pelland@rfsd.k.12.co.us</v>
          </cell>
          <cell r="EE59" t="str">
            <v>Judy Haptonstall</v>
          </cell>
          <cell r="EF59" t="str">
            <v>Bob Johnson, School Board President</v>
          </cell>
          <cell r="EH59" t="str">
            <v>C</v>
          </cell>
          <cell r="EI59">
            <v>40604</v>
          </cell>
          <cell r="EJ59">
            <v>1.5720486111111101</v>
          </cell>
          <cell r="EK59" t="b">
            <v>1</v>
          </cell>
          <cell r="EL59" t="b">
            <v>1</v>
          </cell>
          <cell r="EM59" t="str">
            <v>N/A</v>
          </cell>
          <cell r="EN59" t="b">
            <v>1</v>
          </cell>
          <cell r="EP59" t="b">
            <v>0</v>
          </cell>
          <cell r="ES59">
            <v>0</v>
          </cell>
          <cell r="ET59">
            <v>0</v>
          </cell>
          <cell r="EU59">
            <v>0</v>
          </cell>
          <cell r="EV59">
            <v>0</v>
          </cell>
          <cell r="EW59">
            <v>0</v>
          </cell>
          <cell r="EX59">
            <v>0</v>
          </cell>
          <cell r="EY59">
            <v>0</v>
          </cell>
          <cell r="EZ59" t="str">
            <v>NA</v>
          </cell>
          <cell r="FA59" t="b">
            <v>1</v>
          </cell>
          <cell r="FB59" t="str">
            <v>The Sopris Elementary School has served the local community since 1996 and was added to in 2006.  The school has experienced significant roof problems for several years; buckets regularly line the corridors and classrooms.  While repairing common leaks is</v>
          </cell>
          <cell r="FC59" t="str">
            <v>Renovation</v>
          </cell>
          <cell r="FF59">
            <v>0</v>
          </cell>
          <cell r="FG59">
            <v>0</v>
          </cell>
          <cell r="FH59">
            <v>0</v>
          </cell>
          <cell r="FI59">
            <v>0</v>
          </cell>
          <cell r="FJ59">
            <v>0</v>
          </cell>
        </row>
        <row r="60">
          <cell r="A60">
            <v>316</v>
          </cell>
          <cell r="B60">
            <v>1560</v>
          </cell>
          <cell r="C60" t="str">
            <v>2011-12</v>
          </cell>
          <cell r="D60" t="str">
            <v>No</v>
          </cell>
          <cell r="E60" t="str">
            <v>THOMPSON R-2J</v>
          </cell>
          <cell r="F60" t="str">
            <v>LARIMER</v>
          </cell>
          <cell r="G60" t="str">
            <v>1</v>
          </cell>
          <cell r="H60" t="str">
            <v>Thompson Roof Replacement</v>
          </cell>
          <cell r="I60" t="b">
            <v>0</v>
          </cell>
          <cell r="J60" t="b">
            <v>0</v>
          </cell>
          <cell r="K60" t="b">
            <v>0</v>
          </cell>
          <cell r="L60" t="b">
            <v>0</v>
          </cell>
          <cell r="M60" t="b">
            <v>0</v>
          </cell>
          <cell r="N60" t="b">
            <v>0</v>
          </cell>
          <cell r="O60" t="b">
            <v>0</v>
          </cell>
          <cell r="P60" t="b">
            <v>0</v>
          </cell>
          <cell r="Q60" t="b">
            <v>0</v>
          </cell>
          <cell r="R60" t="b">
            <v>0</v>
          </cell>
          <cell r="S60" t="b">
            <v>1</v>
          </cell>
          <cell r="T60" t="b">
            <v>0</v>
          </cell>
          <cell r="U60" t="b">
            <v>0</v>
          </cell>
          <cell r="V60" t="b">
            <v>0</v>
          </cell>
          <cell r="W60" t="b">
            <v>0</v>
          </cell>
          <cell r="X60" t="b">
            <v>0</v>
          </cell>
          <cell r="Y60" t="b">
            <v>0</v>
          </cell>
          <cell r="Z60" t="b">
            <v>0</v>
          </cell>
          <cell r="AA60" t="str">
            <v>Roof replacement; priority areas</v>
          </cell>
          <cell r="AB60" t="str">
            <v>Loveland High School</v>
          </cell>
          <cell r="AC60" t="str">
            <v>920 West 29th Street_x000D_
Loveland, Colorado 80538</v>
          </cell>
          <cell r="AD60" t="b">
            <v>0</v>
          </cell>
          <cell r="AE60" t="b">
            <v>0</v>
          </cell>
          <cell r="AF60" t="b">
            <v>0</v>
          </cell>
          <cell r="AG60" t="b">
            <v>0</v>
          </cell>
          <cell r="AH60" t="b">
            <v>0</v>
          </cell>
          <cell r="AI60" t="b">
            <v>0</v>
          </cell>
          <cell r="AJ60" t="b">
            <v>1</v>
          </cell>
          <cell r="AK60" t="b">
            <v>0</v>
          </cell>
          <cell r="AL60" t="b">
            <v>0</v>
          </cell>
          <cell r="AM60" t="b">
            <v>0</v>
          </cell>
          <cell r="AN60" t="b">
            <v>0</v>
          </cell>
          <cell r="AO60" t="b">
            <v>0</v>
          </cell>
          <cell r="AP60" t="b">
            <v>0</v>
          </cell>
          <cell r="AQ60" t="b">
            <v>0</v>
          </cell>
          <cell r="AR60" t="b">
            <v>0</v>
          </cell>
          <cell r="AS60" t="b">
            <v>0</v>
          </cell>
          <cell r="AT60" t="b">
            <v>0</v>
          </cell>
          <cell r="AV60" t="str">
            <v>District</v>
          </cell>
          <cell r="AX60" t="str">
            <v>No</v>
          </cell>
          <cell r="AY60" t="str">
            <v>N/A</v>
          </cell>
          <cell r="BA60">
            <v>122928</v>
          </cell>
          <cell r="BJ60" t="b">
            <v>1</v>
          </cell>
          <cell r="BK60">
            <v>2010</v>
          </cell>
          <cell r="BL60">
            <v>5</v>
          </cell>
          <cell r="BN60" t="str">
            <v>Attached</v>
          </cell>
          <cell r="BO60" t="b">
            <v>0</v>
          </cell>
          <cell r="BP60" t="str">
            <v>0</v>
          </cell>
          <cell r="BQ60" t="b">
            <v>0</v>
          </cell>
          <cell r="BR60" t="b">
            <v>0</v>
          </cell>
          <cell r="BT60" t="str">
            <v>The Master Plan Committee consists of reps from the board of ed., superintendent, teacher, prim. &amp; secondary principals, a develop/arch., community rep.  district planner, classified staff and facilities management</v>
          </cell>
          <cell r="BW60" t="str">
            <v>Section 1- Item 2a, 2b, 19d; Section 2 Item 1 &amp; Section 3 Item 1u, 1w, 5_x000D_
_x000D_
Construction would conform to the Colorado Public School Facility Construction Guidelines.  Our design specifications would ensure a weather tight roof that drains water positivel</v>
          </cell>
          <cell r="BX60" t="str">
            <v>The replaced roof would be inspected on a quarterly basis.    The items inspected and or attended to include, but are not limited to:  roof drains, removal of debris such as leaves, dirt, objects that landed on the roof from the adjacent park, check for b</v>
          </cell>
          <cell r="BY60" t="str">
            <v>N/A</v>
          </cell>
          <cell r="BZ60">
            <v>57</v>
          </cell>
          <cell r="CA60">
            <v>57</v>
          </cell>
          <cell r="CB60">
            <v>0</v>
          </cell>
          <cell r="CC60">
            <v>4</v>
          </cell>
          <cell r="CD60">
            <v>0</v>
          </cell>
          <cell r="CE60" t="b">
            <v>1</v>
          </cell>
          <cell r="CF60" t="b">
            <v>0</v>
          </cell>
          <cell r="CG60" t="b">
            <v>0</v>
          </cell>
          <cell r="CH60" t="b">
            <v>1</v>
          </cell>
          <cell r="CI60" t="b">
            <v>0</v>
          </cell>
          <cell r="CJ60" t="b">
            <v>0</v>
          </cell>
          <cell r="CK60" t="b">
            <v>0</v>
          </cell>
          <cell r="CN60" t="str">
            <v>No</v>
          </cell>
          <cell r="CO60" t="str">
            <v>However, leaks on the old roof adjacent to the swimming pool are already causing damage to the pool area that has been under  renovation.</v>
          </cell>
          <cell r="CP60" t="str">
            <v>Yes</v>
          </cell>
          <cell r="CQ60" t="str">
            <v>No</v>
          </cell>
          <cell r="CS60" t="str">
            <v>N/A</v>
          </cell>
          <cell r="CT60">
            <v>496650</v>
          </cell>
          <cell r="CU60">
            <v>658350</v>
          </cell>
          <cell r="CV60">
            <v>1155000</v>
          </cell>
          <cell r="CW60" t="str">
            <v>Both</v>
          </cell>
          <cell r="CX60">
            <v>1050000</v>
          </cell>
          <cell r="CY60">
            <v>105000</v>
          </cell>
          <cell r="CZ60">
            <v>0</v>
          </cell>
          <cell r="DA60">
            <v>0</v>
          </cell>
          <cell r="DB60">
            <v>0</v>
          </cell>
          <cell r="DC60">
            <v>0</v>
          </cell>
          <cell r="DD60">
            <v>1155000</v>
          </cell>
          <cell r="DE60">
            <v>1050000</v>
          </cell>
          <cell r="DG60">
            <v>0</v>
          </cell>
          <cell r="DH60" t="str">
            <v>Capital Reserve Fund</v>
          </cell>
          <cell r="DI60" t="str">
            <v>NA</v>
          </cell>
          <cell r="DJ60">
            <v>8</v>
          </cell>
          <cell r="DK60">
            <v>686</v>
          </cell>
          <cell r="DL60">
            <v>3</v>
          </cell>
          <cell r="DM60" t="str">
            <v>09/2011</v>
          </cell>
          <cell r="DN60" t="str">
            <v>06/2012</v>
          </cell>
          <cell r="DO60" t="str">
            <v>The estimate was provided by a roofing consultant and patterns in quarterly inspection reports.   The roofing consultant is:  Dan Kothenbeutal of SR&amp; dK Consultants of Golden, Colorado.</v>
          </cell>
          <cell r="DP60" t="str">
            <v>Thompson School District coordinated with the City of Loveland and private foundations on another capital project (renovation of a swimming pool at Loveland HS.)  Their financial contributions have been significant and mean that we would not approach them</v>
          </cell>
          <cell r="DQ60" t="str">
            <v>No</v>
          </cell>
          <cell r="DR60" t="b">
            <v>1</v>
          </cell>
          <cell r="DS60" t="b">
            <v>1</v>
          </cell>
          <cell r="DT60" t="b">
            <v>1</v>
          </cell>
          <cell r="DU60" t="b">
            <v>1</v>
          </cell>
          <cell r="DV60" t="b">
            <v>1</v>
          </cell>
          <cell r="DW60" t="b">
            <v>1</v>
          </cell>
          <cell r="DX60" t="b">
            <v>1</v>
          </cell>
          <cell r="DY60" t="b">
            <v>1</v>
          </cell>
          <cell r="DZ60" t="b">
            <v>1</v>
          </cell>
          <cell r="EA60" t="str">
            <v>Heather Hallett Thurston, grant coordinator</v>
          </cell>
          <cell r="EB60" t="str">
            <v>N/A</v>
          </cell>
          <cell r="EC60" t="str">
            <v>970-613-6173</v>
          </cell>
          <cell r="ED60" t="str">
            <v>heather.thurston@thompsonschools.org</v>
          </cell>
          <cell r="EE60" t="str">
            <v>Dr. Ron Cabrera</v>
          </cell>
          <cell r="EF60" t="str">
            <v>Lucille Steiner, board president</v>
          </cell>
          <cell r="EH60" t="str">
            <v>C</v>
          </cell>
          <cell r="EI60">
            <v>40605</v>
          </cell>
          <cell r="EJ60">
            <v>1.5091782407407399</v>
          </cell>
          <cell r="EK60" t="b">
            <v>1</v>
          </cell>
          <cell r="EL60" t="b">
            <v>1</v>
          </cell>
          <cell r="EM60" t="str">
            <v>N/A</v>
          </cell>
          <cell r="EN60" t="b">
            <v>1</v>
          </cell>
          <cell r="EP60" t="b">
            <v>0</v>
          </cell>
          <cell r="ES60">
            <v>0</v>
          </cell>
          <cell r="ET60">
            <v>0</v>
          </cell>
          <cell r="EU60">
            <v>0</v>
          </cell>
          <cell r="EV60">
            <v>0</v>
          </cell>
          <cell r="EW60">
            <v>0</v>
          </cell>
          <cell r="EX60">
            <v>0</v>
          </cell>
          <cell r="EY60">
            <v>0</v>
          </cell>
          <cell r="FA60" t="b">
            <v>0</v>
          </cell>
          <cell r="FB60" t="str">
            <v>Loveland High School sits on 25 acres adjacent to a public park in Loveland, Colorado.  It is one of five high schools in the district comprising 204,309 square feet, and hosts 9th-12th grade students with enrollment of 1530.  The school is frequently use</v>
          </cell>
          <cell r="FC60" t="str">
            <v>Renovation</v>
          </cell>
          <cell r="FF60">
            <v>0</v>
          </cell>
          <cell r="FG60">
            <v>0</v>
          </cell>
          <cell r="FH60">
            <v>0</v>
          </cell>
          <cell r="FI60">
            <v>0</v>
          </cell>
          <cell r="FJ60">
            <v>0</v>
          </cell>
        </row>
        <row r="61">
          <cell r="A61">
            <v>317</v>
          </cell>
          <cell r="B61">
            <v>70</v>
          </cell>
          <cell r="C61" t="str">
            <v>2011-12</v>
          </cell>
          <cell r="D61" t="str">
            <v>Yes</v>
          </cell>
          <cell r="E61" t="str">
            <v>WESTMINSTER 50</v>
          </cell>
          <cell r="F61" t="str">
            <v>ADAMS</v>
          </cell>
          <cell r="G61" t="str">
            <v>1</v>
          </cell>
          <cell r="H61" t="str">
            <v>New Elementary School</v>
          </cell>
          <cell r="I61" t="b">
            <v>0</v>
          </cell>
          <cell r="J61" t="b">
            <v>0</v>
          </cell>
          <cell r="K61" t="b">
            <v>0</v>
          </cell>
          <cell r="L61" t="b">
            <v>0</v>
          </cell>
          <cell r="M61" t="b">
            <v>0</v>
          </cell>
          <cell r="N61" t="b">
            <v>0</v>
          </cell>
          <cell r="O61" t="b">
            <v>0</v>
          </cell>
          <cell r="P61" t="b">
            <v>0</v>
          </cell>
          <cell r="Q61" t="b">
            <v>0</v>
          </cell>
          <cell r="R61" t="b">
            <v>0</v>
          </cell>
          <cell r="S61" t="b">
            <v>0</v>
          </cell>
          <cell r="T61" t="b">
            <v>0</v>
          </cell>
          <cell r="U61" t="b">
            <v>0</v>
          </cell>
          <cell r="V61" t="b">
            <v>0</v>
          </cell>
          <cell r="W61" t="b">
            <v>0</v>
          </cell>
          <cell r="X61" t="b">
            <v>0</v>
          </cell>
          <cell r="Y61" t="b">
            <v>1</v>
          </cell>
          <cell r="Z61" t="b">
            <v>0</v>
          </cell>
          <cell r="AA61" t="str">
            <v>N/A</v>
          </cell>
          <cell r="AB61" t="str">
            <v>New Elementary School</v>
          </cell>
          <cell r="AC61" t="str">
            <v>1940 Elmwood Lane_x000D_
Denver, CO 80221</v>
          </cell>
          <cell r="AD61" t="b">
            <v>0</v>
          </cell>
          <cell r="AE61" t="b">
            <v>0</v>
          </cell>
          <cell r="AF61" t="b">
            <v>1</v>
          </cell>
          <cell r="AG61" t="b">
            <v>0</v>
          </cell>
          <cell r="AH61" t="b">
            <v>0</v>
          </cell>
          <cell r="AI61" t="b">
            <v>0</v>
          </cell>
          <cell r="AJ61" t="b">
            <v>0</v>
          </cell>
          <cell r="AK61" t="b">
            <v>0</v>
          </cell>
          <cell r="AL61" t="b">
            <v>0</v>
          </cell>
          <cell r="AM61" t="b">
            <v>0</v>
          </cell>
          <cell r="AN61" t="b">
            <v>0</v>
          </cell>
          <cell r="AO61" t="b">
            <v>0</v>
          </cell>
          <cell r="AP61" t="b">
            <v>0</v>
          </cell>
          <cell r="AQ61" t="b">
            <v>0</v>
          </cell>
          <cell r="AR61" t="b">
            <v>0</v>
          </cell>
          <cell r="AS61" t="b">
            <v>0</v>
          </cell>
          <cell r="AT61" t="b">
            <v>0</v>
          </cell>
          <cell r="AU61" t="str">
            <v>N/A</v>
          </cell>
          <cell r="AV61" t="str">
            <v>District</v>
          </cell>
          <cell r="AX61" t="str">
            <v>No</v>
          </cell>
          <cell r="AY61" t="str">
            <v>N/A</v>
          </cell>
          <cell r="BA61">
            <v>85000</v>
          </cell>
          <cell r="BJ61" t="b">
            <v>1</v>
          </cell>
          <cell r="BK61">
            <v>2011</v>
          </cell>
          <cell r="BL61">
            <v>5</v>
          </cell>
          <cell r="BN61" t="str">
            <v>Attached</v>
          </cell>
          <cell r="BO61" t="b">
            <v>0</v>
          </cell>
          <cell r="BP61" t="str">
            <v>0</v>
          </cell>
          <cell r="BQ61" t="b">
            <v>0</v>
          </cell>
          <cell r="BR61" t="b">
            <v>0</v>
          </cell>
          <cell r="BT61" t="str">
            <v>CREATE Committee</v>
          </cell>
          <cell r="BW61" t="str">
            <v>The district will conform to the Public School Construction Guidelines in their entirety.  Considerations for high performance design are: recycled construction products on the job site, geo-thermal heating and cooling, photo voltaic energy, heat recovery</v>
          </cell>
          <cell r="BX61" t="str">
            <v>The district will require a warranty on the building, and a 30 year warranty on the roof.  The district maintains all buildings through recurring capital reserve funds for  areas such as painting, roof repair, asphalt repair, concrete repair.  The distric</v>
          </cell>
          <cell r="BY61" t="str">
            <v>$50,000</v>
          </cell>
          <cell r="BZ61">
            <v>22</v>
          </cell>
          <cell r="CA61">
            <v>22</v>
          </cell>
          <cell r="CB61">
            <v>0</v>
          </cell>
          <cell r="CC61">
            <v>4</v>
          </cell>
          <cell r="CD61">
            <v>0</v>
          </cell>
          <cell r="CE61" t="b">
            <v>1</v>
          </cell>
          <cell r="CF61" t="b">
            <v>1</v>
          </cell>
          <cell r="CG61" t="b">
            <v>1</v>
          </cell>
          <cell r="CH61" t="b">
            <v>1</v>
          </cell>
          <cell r="CI61" t="b">
            <v>1</v>
          </cell>
          <cell r="CJ61" t="b">
            <v>0</v>
          </cell>
          <cell r="CK61" t="b">
            <v>0</v>
          </cell>
          <cell r="CL61" t="str">
            <v>N/A</v>
          </cell>
          <cell r="CN61" t="str">
            <v>No</v>
          </cell>
          <cell r="CO61" t="str">
            <v>N/A</v>
          </cell>
          <cell r="CP61" t="str">
            <v>Yes</v>
          </cell>
          <cell r="CQ61" t="str">
            <v>No</v>
          </cell>
          <cell r="CR61" t="str">
            <v>Neither</v>
          </cell>
          <cell r="CS61" t="str">
            <v>N/A</v>
          </cell>
          <cell r="CT61">
            <v>18866738</v>
          </cell>
          <cell r="CU61">
            <v>5321387</v>
          </cell>
          <cell r="CV61">
            <v>24188125</v>
          </cell>
          <cell r="CW61" t="str">
            <v>Lease-Purchase</v>
          </cell>
          <cell r="CX61">
            <v>23036310</v>
          </cell>
          <cell r="CY61">
            <v>1151816</v>
          </cell>
          <cell r="CZ61">
            <v>0</v>
          </cell>
          <cell r="DA61">
            <v>0</v>
          </cell>
          <cell r="DB61">
            <v>0</v>
          </cell>
          <cell r="DC61">
            <v>0</v>
          </cell>
          <cell r="DD61">
            <v>24188126</v>
          </cell>
          <cell r="DE61">
            <v>23036310</v>
          </cell>
          <cell r="DG61">
            <v>0</v>
          </cell>
          <cell r="DH61" t="str">
            <v>Bond</v>
          </cell>
          <cell r="DI61" t="str">
            <v>2006</v>
          </cell>
          <cell r="DJ61">
            <v>271</v>
          </cell>
          <cell r="DK61">
            <v>32909</v>
          </cell>
          <cell r="DL61">
            <v>0</v>
          </cell>
          <cell r="DM61" t="str">
            <v>08/31/2011</v>
          </cell>
          <cell r="DN61" t="str">
            <v>08/31/2013</v>
          </cell>
          <cell r="DO61" t="str">
            <v>Edwin Fowler, A-P Mountainstates, Kent Freed, H&amp;L Architecture.</v>
          </cell>
          <cell r="DP61" t="str">
            <v>N/A</v>
          </cell>
          <cell r="DQ61" t="str">
            <v>No</v>
          </cell>
          <cell r="DR61" t="b">
            <v>1</v>
          </cell>
          <cell r="DS61" t="b">
            <v>1</v>
          </cell>
          <cell r="DT61" t="b">
            <v>1</v>
          </cell>
          <cell r="DU61" t="b">
            <v>1</v>
          </cell>
          <cell r="DV61" t="b">
            <v>1</v>
          </cell>
          <cell r="DW61" t="b">
            <v>1</v>
          </cell>
          <cell r="DX61" t="b">
            <v>1</v>
          </cell>
          <cell r="DY61" t="b">
            <v>1</v>
          </cell>
          <cell r="DZ61" t="b">
            <v>1</v>
          </cell>
          <cell r="EA61" t="str">
            <v>Mr. Don Ciancio</v>
          </cell>
          <cell r="EC61" t="str">
            <v>303-429-6775</v>
          </cell>
          <cell r="ED61" t="str">
            <v>dciancio@adams50.org</v>
          </cell>
          <cell r="EE61" t="str">
            <v>Dr. Roberta Selleck</v>
          </cell>
          <cell r="EF61" t="str">
            <v>Ms. Vicky Marshall</v>
          </cell>
          <cell r="EH61" t="str">
            <v>C</v>
          </cell>
          <cell r="EI61">
            <v>40599</v>
          </cell>
          <cell r="EJ61">
            <v>1.4255555555555599</v>
          </cell>
          <cell r="EK61" t="b">
            <v>1</v>
          </cell>
          <cell r="EL61" t="b">
            <v>1</v>
          </cell>
          <cell r="EM61" t="str">
            <v>N/A</v>
          </cell>
          <cell r="EN61" t="b">
            <v>1</v>
          </cell>
          <cell r="EP61" t="b">
            <v>0</v>
          </cell>
          <cell r="ES61">
            <v>0</v>
          </cell>
          <cell r="ET61">
            <v>0</v>
          </cell>
          <cell r="EU61">
            <v>0</v>
          </cell>
          <cell r="EV61">
            <v>0</v>
          </cell>
          <cell r="EW61">
            <v>0</v>
          </cell>
          <cell r="EX61">
            <v>0</v>
          </cell>
          <cell r="EY61">
            <v>0</v>
          </cell>
          <cell r="EZ61" t="str">
            <v>None</v>
          </cell>
          <cell r="FA61" t="b">
            <v>0</v>
          </cell>
          <cell r="FB61" t="str">
            <v>The new 2011 facility master plan for the district calls for the decommissioning of Metz and Fairview elementary schools and the building of a new 85,000 sq. ft. elementary school on the present Clear Lake Middle School site. Current enrollment at Fairvie</v>
          </cell>
          <cell r="FC61" t="str">
            <v>New Construction</v>
          </cell>
          <cell r="FF61">
            <v>0</v>
          </cell>
          <cell r="FG61">
            <v>0</v>
          </cell>
          <cell r="FH61">
            <v>0</v>
          </cell>
          <cell r="FI61">
            <v>0</v>
          </cell>
          <cell r="FJ61">
            <v>0</v>
          </cell>
        </row>
        <row r="62">
          <cell r="A62">
            <v>318</v>
          </cell>
          <cell r="B62">
            <v>940</v>
          </cell>
          <cell r="C62" t="str">
            <v>2011-12</v>
          </cell>
          <cell r="D62" t="str">
            <v>No</v>
          </cell>
          <cell r="E62" t="str">
            <v>BIG SANDY 100J</v>
          </cell>
          <cell r="F62" t="str">
            <v>ELBERT</v>
          </cell>
          <cell r="G62" t="str">
            <v>1</v>
          </cell>
          <cell r="H62" t="str">
            <v>PK-12 Big Sandy School District</v>
          </cell>
          <cell r="I62" t="b">
            <v>0</v>
          </cell>
          <cell r="J62" t="b">
            <v>0</v>
          </cell>
          <cell r="K62" t="b">
            <v>0</v>
          </cell>
          <cell r="L62" t="b">
            <v>0</v>
          </cell>
          <cell r="M62" t="b">
            <v>0</v>
          </cell>
          <cell r="N62" t="b">
            <v>0</v>
          </cell>
          <cell r="O62" t="b">
            <v>0</v>
          </cell>
          <cell r="P62" t="b">
            <v>0</v>
          </cell>
          <cell r="Q62" t="b">
            <v>0</v>
          </cell>
          <cell r="R62" t="b">
            <v>0</v>
          </cell>
          <cell r="S62" t="b">
            <v>0</v>
          </cell>
          <cell r="T62" t="b">
            <v>0</v>
          </cell>
          <cell r="U62" t="b">
            <v>0</v>
          </cell>
          <cell r="V62" t="b">
            <v>0</v>
          </cell>
          <cell r="W62" t="b">
            <v>0</v>
          </cell>
          <cell r="X62" t="b">
            <v>0</v>
          </cell>
          <cell r="Y62" t="b">
            <v>1</v>
          </cell>
          <cell r="Z62" t="b">
            <v>0</v>
          </cell>
          <cell r="AB62" t="str">
            <v>PK-12 Big Sandy School</v>
          </cell>
          <cell r="AC62" t="str">
            <v>619 Pueblo Avenue, PO Box 68_x000D_
Simla, CO  80835</v>
          </cell>
          <cell r="AD62" t="b">
            <v>1</v>
          </cell>
          <cell r="AE62" t="b">
            <v>1</v>
          </cell>
          <cell r="AF62" t="b">
            <v>1</v>
          </cell>
          <cell r="AG62" t="b">
            <v>1</v>
          </cell>
          <cell r="AH62" t="b">
            <v>1</v>
          </cell>
          <cell r="AI62" t="b">
            <v>1</v>
          </cell>
          <cell r="AJ62" t="b">
            <v>1</v>
          </cell>
          <cell r="AK62" t="b">
            <v>1</v>
          </cell>
          <cell r="AL62" t="b">
            <v>1</v>
          </cell>
          <cell r="AM62" t="b">
            <v>1</v>
          </cell>
          <cell r="AN62" t="b">
            <v>0</v>
          </cell>
          <cell r="AO62" t="b">
            <v>1</v>
          </cell>
          <cell r="AP62" t="b">
            <v>0</v>
          </cell>
          <cell r="AQ62" t="b">
            <v>1</v>
          </cell>
          <cell r="AR62" t="b">
            <v>1</v>
          </cell>
          <cell r="AS62" t="b">
            <v>1</v>
          </cell>
          <cell r="AT62" t="b">
            <v>1</v>
          </cell>
          <cell r="AU62" t="str">
            <v>Stage</v>
          </cell>
          <cell r="AV62" t="str">
            <v>District</v>
          </cell>
          <cell r="AX62" t="str">
            <v>No</v>
          </cell>
          <cell r="AY62" t="str">
            <v>NA</v>
          </cell>
          <cell r="BA62">
            <v>83412</v>
          </cell>
          <cell r="BJ62" t="b">
            <v>1</v>
          </cell>
          <cell r="BK62">
            <v>2011</v>
          </cell>
          <cell r="BL62">
            <v>5</v>
          </cell>
          <cell r="BN62" t="str">
            <v>Attached</v>
          </cell>
          <cell r="BO62" t="b">
            <v>0</v>
          </cell>
          <cell r="BP62" t="str">
            <v>0</v>
          </cell>
          <cell r="BQ62" t="b">
            <v>0</v>
          </cell>
          <cell r="BR62" t="b">
            <v>0</v>
          </cell>
          <cell r="BT62" t="str">
            <v>Neenan Company</v>
          </cell>
          <cell r="BW62" t="str">
            <v>Conformance with Public Schools Construction Guidelines_x000D_
The proposed new PK-12 building shall conform to all CCAB Public Schools Construction Guidelines without exception._x000D_
Specific existing deficiencies that will be addressed include:_x000D_
3.1. Sound buildi</v>
          </cell>
          <cell r="BX62" t="str">
            <v>Big Sandy School District is committed to every aspect of education, including its facilities.  Our current facilities are clean, with fresh paint, and look attractive; however, the “meat and potatoes” of the facilities are in need of major renovation.  _x000D_</v>
          </cell>
          <cell r="BY62" t="str">
            <v>$25,000</v>
          </cell>
          <cell r="BZ62">
            <v>13</v>
          </cell>
          <cell r="CA62">
            <v>41</v>
          </cell>
          <cell r="CB62">
            <v>28</v>
          </cell>
          <cell r="CC62">
            <v>0</v>
          </cell>
          <cell r="CD62">
            <v>0</v>
          </cell>
          <cell r="CE62" t="b">
            <v>1</v>
          </cell>
          <cell r="CF62" t="b">
            <v>1</v>
          </cell>
          <cell r="CG62" t="b">
            <v>1</v>
          </cell>
          <cell r="CH62" t="b">
            <v>1</v>
          </cell>
          <cell r="CI62" t="b">
            <v>1</v>
          </cell>
          <cell r="CJ62" t="b">
            <v>1</v>
          </cell>
          <cell r="CK62" t="b">
            <v>1</v>
          </cell>
          <cell r="CL62" t="str">
            <v>Structural Deficiencies at the 1984 gymnasium area.</v>
          </cell>
          <cell r="CN62" t="str">
            <v>No</v>
          </cell>
          <cell r="CO62" t="str">
            <v>NA</v>
          </cell>
          <cell r="CP62" t="str">
            <v>Yes</v>
          </cell>
          <cell r="CQ62" t="str">
            <v>No</v>
          </cell>
          <cell r="CS62" t="str">
            <v>NA</v>
          </cell>
          <cell r="CT62">
            <v>19304152</v>
          </cell>
          <cell r="CU62">
            <v>2884528</v>
          </cell>
          <cell r="CV62">
            <v>22188680</v>
          </cell>
          <cell r="CW62" t="str">
            <v>Lease-Purchase</v>
          </cell>
          <cell r="CX62">
            <v>21132077</v>
          </cell>
          <cell r="CY62">
            <v>1056604</v>
          </cell>
          <cell r="CZ62">
            <v>0</v>
          </cell>
          <cell r="DA62">
            <v>0</v>
          </cell>
          <cell r="DB62">
            <v>0</v>
          </cell>
          <cell r="DC62">
            <v>0</v>
          </cell>
          <cell r="DD62">
            <v>22188681</v>
          </cell>
          <cell r="DE62">
            <v>21132077</v>
          </cell>
          <cell r="DG62">
            <v>0</v>
          </cell>
          <cell r="DH62" t="str">
            <v>Bond election</v>
          </cell>
          <cell r="DI62" t="str">
            <v>11/8/2011</v>
          </cell>
          <cell r="DJ62">
            <v>253</v>
          </cell>
          <cell r="DK62">
            <v>63843</v>
          </cell>
          <cell r="DL62">
            <v>2</v>
          </cell>
          <cell r="DM62" t="str">
            <v>1/2/2012</v>
          </cell>
          <cell r="DN62" t="str">
            <v>8/1/2013</v>
          </cell>
          <cell r="DO62" t="str">
            <v xml:space="preserve">Cost estimates were created by the Neenan company using subcontractor pricing, historical cost data, unit pricing, and cost database modeling.  Construction costs are based on construction in 2012/13 per projected start dates.  Inflation is accounted for </v>
          </cell>
          <cell r="DP62" t="str">
            <v>We have a strong relationship with the Town of Simla and the Town of Ramah.  We currently share athletic  facilities with the Town of Simla and share the costs of maintenance and upgrades.  We have combined with the Towns to apply for various grants to im</v>
          </cell>
          <cell r="DQ62" t="str">
            <v>No</v>
          </cell>
          <cell r="DR62" t="b">
            <v>1</v>
          </cell>
          <cell r="DS62" t="b">
            <v>1</v>
          </cell>
          <cell r="DT62" t="b">
            <v>1</v>
          </cell>
          <cell r="DU62" t="b">
            <v>1</v>
          </cell>
          <cell r="DV62" t="b">
            <v>1</v>
          </cell>
          <cell r="DW62" t="b">
            <v>1</v>
          </cell>
          <cell r="DX62" t="b">
            <v>1</v>
          </cell>
          <cell r="DY62" t="b">
            <v>1</v>
          </cell>
          <cell r="DZ62" t="b">
            <v>1</v>
          </cell>
          <cell r="EA62" t="str">
            <v>Steve Wilson</v>
          </cell>
          <cell r="EC62" t="str">
            <v>719.541.2292</v>
          </cell>
          <cell r="ED62" t="str">
            <v>swilson@bigsandy100j.org</v>
          </cell>
          <cell r="EE62" t="str">
            <v>Steve Wilson</v>
          </cell>
          <cell r="EF62" t="str">
            <v>Chad Maranville, President, Big Sandy School Board</v>
          </cell>
          <cell r="EH62" t="str">
            <v>C</v>
          </cell>
          <cell r="EI62">
            <v>40603</v>
          </cell>
          <cell r="EJ62">
            <v>1.69207175925926</v>
          </cell>
          <cell r="EK62" t="b">
            <v>0</v>
          </cell>
          <cell r="EL62" t="b">
            <v>1</v>
          </cell>
          <cell r="EM62" t="str">
            <v>Yes</v>
          </cell>
          <cell r="EN62" t="b">
            <v>1</v>
          </cell>
          <cell r="EP62" t="b">
            <v>0</v>
          </cell>
          <cell r="ES62">
            <v>0</v>
          </cell>
          <cell r="ET62">
            <v>0</v>
          </cell>
          <cell r="EU62">
            <v>0</v>
          </cell>
          <cell r="EV62">
            <v>0</v>
          </cell>
          <cell r="EW62">
            <v>0</v>
          </cell>
          <cell r="EX62">
            <v>0</v>
          </cell>
          <cell r="EY62">
            <v>0</v>
          </cell>
          <cell r="FA62" t="b">
            <v>1</v>
          </cell>
          <cell r="FB62" t="str">
            <v>Big Sandy’s school facilities have been maintained to the extent possible with current financial resources; however, the health and safety deficiencies continue to grow. Our enrollment has been stable the last 6 years with projections showing stability fo</v>
          </cell>
          <cell r="FC62" t="str">
            <v>New Construction</v>
          </cell>
          <cell r="FF62">
            <v>0</v>
          </cell>
          <cell r="FG62">
            <v>0</v>
          </cell>
          <cell r="FH62">
            <v>0</v>
          </cell>
          <cell r="FI62">
            <v>0</v>
          </cell>
          <cell r="FJ62">
            <v>0</v>
          </cell>
        </row>
        <row r="63">
          <cell r="A63">
            <v>319</v>
          </cell>
          <cell r="B63">
            <v>880</v>
          </cell>
          <cell r="C63" t="str">
            <v>2011-12</v>
          </cell>
          <cell r="D63" t="str">
            <v>No</v>
          </cell>
          <cell r="E63" t="str">
            <v>DENVER 1</v>
          </cell>
          <cell r="F63" t="str">
            <v>DENVER</v>
          </cell>
          <cell r="G63" t="str">
            <v>1</v>
          </cell>
          <cell r="H63" t="str">
            <v>Air Quality/Water Quality</v>
          </cell>
          <cell r="I63" t="b">
            <v>0</v>
          </cell>
          <cell r="J63" t="b">
            <v>0</v>
          </cell>
          <cell r="K63" t="b">
            <v>0</v>
          </cell>
          <cell r="L63" t="b">
            <v>0</v>
          </cell>
          <cell r="M63" t="b">
            <v>0</v>
          </cell>
          <cell r="N63" t="b">
            <v>0</v>
          </cell>
          <cell r="O63" t="b">
            <v>0</v>
          </cell>
          <cell r="P63" t="b">
            <v>0</v>
          </cell>
          <cell r="Q63" t="b">
            <v>1</v>
          </cell>
          <cell r="R63" t="b">
            <v>0</v>
          </cell>
          <cell r="S63" t="b">
            <v>0</v>
          </cell>
          <cell r="T63" t="b">
            <v>0</v>
          </cell>
          <cell r="U63" t="b">
            <v>0</v>
          </cell>
          <cell r="V63" t="b">
            <v>0</v>
          </cell>
          <cell r="W63" t="b">
            <v>1</v>
          </cell>
          <cell r="X63" t="b">
            <v>0</v>
          </cell>
          <cell r="Y63" t="b">
            <v>0</v>
          </cell>
          <cell r="Z63" t="b">
            <v>1</v>
          </cell>
          <cell r="AA63" t="str">
            <v>Air Quality - Radon Mitigation</v>
          </cell>
          <cell r="AB63" t="str">
            <v>Multiple Facilities (see below)</v>
          </cell>
          <cell r="AC63" t="str">
            <v>Fiberglass Duct Liner Schools:_x000D_
_x000D_
John H. Amesse Elementary School_x000D_
5440 Scranton St._x000D_
Denver, CO 80239_x000D_
_x000D_
Cheltenham Elementary School_x000D_
1580 Julian Street_x000D_
Denver, CO 80204_x000D_
_x000D_
Eagleton Elementary School_x000D_
880 Hooker St._x000D_
Denver, CO 80204_x000D_
_x000D_
Ford Elementar</v>
          </cell>
          <cell r="AD63" t="b">
            <v>0</v>
          </cell>
          <cell r="AE63" t="b">
            <v>0</v>
          </cell>
          <cell r="AF63" t="b">
            <v>0</v>
          </cell>
          <cell r="AG63" t="b">
            <v>0</v>
          </cell>
          <cell r="AH63" t="b">
            <v>0</v>
          </cell>
          <cell r="AI63" t="b">
            <v>0</v>
          </cell>
          <cell r="AJ63" t="b">
            <v>0</v>
          </cell>
          <cell r="AK63" t="b">
            <v>0</v>
          </cell>
          <cell r="AL63" t="b">
            <v>0</v>
          </cell>
          <cell r="AM63" t="b">
            <v>0</v>
          </cell>
          <cell r="AN63" t="b">
            <v>0</v>
          </cell>
          <cell r="AO63" t="b">
            <v>0</v>
          </cell>
          <cell r="AP63" t="b">
            <v>0</v>
          </cell>
          <cell r="AQ63" t="b">
            <v>0</v>
          </cell>
          <cell r="AR63" t="b">
            <v>0</v>
          </cell>
          <cell r="AS63" t="b">
            <v>0</v>
          </cell>
          <cell r="AT63" t="b">
            <v>1</v>
          </cell>
          <cell r="AU63" t="str">
            <v>Multiple Facilities</v>
          </cell>
          <cell r="AV63" t="str">
            <v>District</v>
          </cell>
          <cell r="AX63" t="str">
            <v>No</v>
          </cell>
          <cell r="AY63" t="str">
            <v>NA</v>
          </cell>
          <cell r="BA63">
            <v>380823</v>
          </cell>
          <cell r="BJ63" t="b">
            <v>1</v>
          </cell>
          <cell r="BK63">
            <v>2010</v>
          </cell>
          <cell r="BL63">
            <v>5</v>
          </cell>
          <cell r="BN63" t="str">
            <v>Submitted Previously</v>
          </cell>
          <cell r="BO63" t="b">
            <v>0</v>
          </cell>
          <cell r="BP63" t="str">
            <v>0</v>
          </cell>
          <cell r="BQ63" t="b">
            <v>0</v>
          </cell>
          <cell r="BR63" t="b">
            <v>0</v>
          </cell>
          <cell r="BT63" t="str">
            <v>Department of Facility Management - Denver Public Schools (updated every five (5) years).</v>
          </cell>
          <cell r="BW63" t="str">
            <v xml:space="preserve">It is the intent of the design application to comply with the Capital Construction Assistance Public Schools Facility Construction Guidelines to promote safe and healthy facilities for the Denver Public School District by complying with the following:_x000D_
_x000D_
</v>
          </cell>
          <cell r="BX63"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3" t="str">
            <v>NA</v>
          </cell>
          <cell r="BZ63">
            <v>45</v>
          </cell>
          <cell r="CA63">
            <v>45</v>
          </cell>
          <cell r="CB63">
            <v>0</v>
          </cell>
          <cell r="CC63">
            <v>4</v>
          </cell>
          <cell r="CD63">
            <v>0</v>
          </cell>
          <cell r="CE63" t="b">
            <v>1</v>
          </cell>
          <cell r="CF63" t="b">
            <v>0</v>
          </cell>
          <cell r="CG63" t="b">
            <v>0</v>
          </cell>
          <cell r="CH63" t="b">
            <v>1</v>
          </cell>
          <cell r="CI63" t="b">
            <v>1</v>
          </cell>
          <cell r="CJ63" t="b">
            <v>0</v>
          </cell>
          <cell r="CK63" t="b">
            <v>0</v>
          </cell>
          <cell r="CN63" t="str">
            <v>No</v>
          </cell>
          <cell r="CP63" t="str">
            <v>Yes</v>
          </cell>
          <cell r="CQ63" t="str">
            <v>No</v>
          </cell>
          <cell r="CT63">
            <v>927133</v>
          </cell>
          <cell r="CU63">
            <v>758564</v>
          </cell>
          <cell r="CV63">
            <v>1685697</v>
          </cell>
          <cell r="CW63" t="str">
            <v>Both</v>
          </cell>
          <cell r="CX63">
            <v>1532453</v>
          </cell>
          <cell r="CY63">
            <v>153245</v>
          </cell>
          <cell r="CZ63">
            <v>0</v>
          </cell>
          <cell r="DA63">
            <v>0</v>
          </cell>
          <cell r="DB63">
            <v>0</v>
          </cell>
          <cell r="DC63">
            <v>0</v>
          </cell>
          <cell r="DD63">
            <v>1685698</v>
          </cell>
          <cell r="DE63">
            <v>1532453</v>
          </cell>
          <cell r="DG63">
            <v>0</v>
          </cell>
          <cell r="DH63" t="str">
            <v>Re-assigned 2008 Bond Funds.</v>
          </cell>
          <cell r="DI63" t="str">
            <v>Held in 2008</v>
          </cell>
          <cell r="DJ63">
            <v>4</v>
          </cell>
          <cell r="DK63">
            <v>244</v>
          </cell>
          <cell r="DL63">
            <v>3</v>
          </cell>
          <cell r="DM63" t="str">
            <v>May 30, 2012</v>
          </cell>
          <cell r="DN63" t="str">
            <v>August 1, 2012</v>
          </cell>
          <cell r="DO63" t="str">
            <v>The consulting design team prepared the cost estimate utilizing standard industry accepted estimating techniques based on current local models of labor, materials, and inflation factors.</v>
          </cell>
          <cell r="DP63" t="str">
            <v>DPS typically coordinates with local communities and the City and County of Denver. DPS is unable to obtain funding from other sources.</v>
          </cell>
          <cell r="DQ63" t="str">
            <v>No</v>
          </cell>
          <cell r="DR63" t="b">
            <v>1</v>
          </cell>
          <cell r="DS63" t="b">
            <v>1</v>
          </cell>
          <cell r="DT63" t="b">
            <v>1</v>
          </cell>
          <cell r="DU63" t="b">
            <v>1</v>
          </cell>
          <cell r="DV63" t="b">
            <v>1</v>
          </cell>
          <cell r="DW63" t="b">
            <v>1</v>
          </cell>
          <cell r="DX63" t="b">
            <v>1</v>
          </cell>
          <cell r="DY63" t="b">
            <v>1</v>
          </cell>
          <cell r="DZ63" t="b">
            <v>1</v>
          </cell>
          <cell r="EA63" t="str">
            <v>Bruce Huxley, Interim Director, DPS</v>
          </cell>
          <cell r="EC63" t="str">
            <v>720-424-5498</v>
          </cell>
          <cell r="ED63" t="str">
            <v>bruce_huxley@dpsk12.org</v>
          </cell>
          <cell r="EE63" t="str">
            <v>Tom Boasberg</v>
          </cell>
          <cell r="EF63" t="str">
            <v>Nate Easley, Jr., President</v>
          </cell>
          <cell r="EH63" t="str">
            <v>C</v>
          </cell>
          <cell r="EI63">
            <v>40605</v>
          </cell>
          <cell r="EJ63">
            <v>1.6992476851851901</v>
          </cell>
          <cell r="EK63" t="b">
            <v>1</v>
          </cell>
          <cell r="EL63" t="b">
            <v>1</v>
          </cell>
          <cell r="EM63" t="str">
            <v>N/A</v>
          </cell>
          <cell r="EN63" t="b">
            <v>1</v>
          </cell>
          <cell r="EP63" t="b">
            <v>0</v>
          </cell>
          <cell r="ES63">
            <v>0</v>
          </cell>
          <cell r="ET63">
            <v>0</v>
          </cell>
          <cell r="EU63">
            <v>0</v>
          </cell>
          <cell r="EV63">
            <v>0</v>
          </cell>
          <cell r="EW63">
            <v>0</v>
          </cell>
          <cell r="EX63">
            <v>0</v>
          </cell>
          <cell r="EY63">
            <v>0</v>
          </cell>
          <cell r="FA63" t="b">
            <v>0</v>
          </cell>
          <cell r="FB63" t="str">
            <v>HVAC systems in some schools do not meet current codes due to fiberglass liner in the existing ducts. The identified Health and Safety issues must be addressed to avoid eventual health issues with building occupancies. These schools were constructed durin</v>
          </cell>
          <cell r="FC63" t="str">
            <v>Renovation</v>
          </cell>
          <cell r="FF63">
            <v>0</v>
          </cell>
          <cell r="FG63">
            <v>0</v>
          </cell>
          <cell r="FH63">
            <v>0</v>
          </cell>
          <cell r="FI63">
            <v>0</v>
          </cell>
          <cell r="FJ63">
            <v>0</v>
          </cell>
        </row>
        <row r="64">
          <cell r="A64">
            <v>320</v>
          </cell>
          <cell r="B64">
            <v>880</v>
          </cell>
          <cell r="C64" t="str">
            <v>2011-12</v>
          </cell>
          <cell r="D64" t="str">
            <v>No</v>
          </cell>
          <cell r="E64" t="str">
            <v>DENVER 1</v>
          </cell>
          <cell r="F64" t="str">
            <v>DENVER</v>
          </cell>
          <cell r="G64" t="str">
            <v>2</v>
          </cell>
          <cell r="H64" t="str">
            <v>Critical Parking and Site Circulation Issues</v>
          </cell>
          <cell r="I64" t="b">
            <v>0</v>
          </cell>
          <cell r="J64" t="b">
            <v>0</v>
          </cell>
          <cell r="K64" t="b">
            <v>0</v>
          </cell>
          <cell r="L64" t="b">
            <v>0</v>
          </cell>
          <cell r="M64" t="b">
            <v>0</v>
          </cell>
          <cell r="N64" t="b">
            <v>0</v>
          </cell>
          <cell r="O64" t="b">
            <v>0</v>
          </cell>
          <cell r="P64" t="b">
            <v>0</v>
          </cell>
          <cell r="Q64" t="b">
            <v>0</v>
          </cell>
          <cell r="R64" t="b">
            <v>0</v>
          </cell>
          <cell r="S64" t="b">
            <v>0</v>
          </cell>
          <cell r="T64" t="b">
            <v>0</v>
          </cell>
          <cell r="U64" t="b">
            <v>0</v>
          </cell>
          <cell r="V64" t="b">
            <v>1</v>
          </cell>
          <cell r="W64" t="b">
            <v>0</v>
          </cell>
          <cell r="X64" t="b">
            <v>0</v>
          </cell>
          <cell r="Y64" t="b">
            <v>0</v>
          </cell>
          <cell r="Z64" t="b">
            <v>0</v>
          </cell>
          <cell r="AB64" t="str">
            <v>Charles M. Schenck Community School, Morey Middle School, Oakland Elementary School, Place Bridge Academy, Trevista Elementary &amp; Middle School at Horace Mann, Valdez Elementary School, William Roberts Elementary &amp; Middle School</v>
          </cell>
          <cell r="AC64" t="str">
            <v>Charles M. Schenck Community School_x000D_
1300 S. Lowell Blvd._x000D_
Denver, CO 80219_x000D_
_x000D_
Morey Middle School_x000D_
840 E 14th Avenue _x000D_
Denver, CO 80218_x000D_
_x000D_
Oakland Elementary School_x000D_
4580 Dearborn _x000D_
Denver, CO 80239_x000D_
_x000D_
Place Bridge Academy_x000D_
7125 Cherry Creek Dr. _x000D_
North</v>
          </cell>
          <cell r="AD64" t="b">
            <v>0</v>
          </cell>
          <cell r="AE64" t="b">
            <v>0</v>
          </cell>
          <cell r="AF64" t="b">
            <v>0</v>
          </cell>
          <cell r="AG64" t="b">
            <v>0</v>
          </cell>
          <cell r="AH64" t="b">
            <v>0</v>
          </cell>
          <cell r="AI64" t="b">
            <v>0</v>
          </cell>
          <cell r="AJ64" t="b">
            <v>0</v>
          </cell>
          <cell r="AK64" t="b">
            <v>0</v>
          </cell>
          <cell r="AL64" t="b">
            <v>0</v>
          </cell>
          <cell r="AM64" t="b">
            <v>0</v>
          </cell>
          <cell r="AN64" t="b">
            <v>0</v>
          </cell>
          <cell r="AO64" t="b">
            <v>0</v>
          </cell>
          <cell r="AP64" t="b">
            <v>0</v>
          </cell>
          <cell r="AQ64" t="b">
            <v>0</v>
          </cell>
          <cell r="AR64" t="b">
            <v>0</v>
          </cell>
          <cell r="AS64" t="b">
            <v>0</v>
          </cell>
          <cell r="AT64" t="b">
            <v>1</v>
          </cell>
          <cell r="AU64" t="str">
            <v>Multiple Facilities</v>
          </cell>
          <cell r="AV64" t="str">
            <v>District</v>
          </cell>
          <cell r="AX64" t="str">
            <v>No</v>
          </cell>
          <cell r="AY64" t="str">
            <v>NA</v>
          </cell>
          <cell r="BA64">
            <v>119600</v>
          </cell>
          <cell r="BJ64" t="b">
            <v>1</v>
          </cell>
          <cell r="BK64">
            <v>2010</v>
          </cell>
          <cell r="BL64">
            <v>5</v>
          </cell>
          <cell r="BN64" t="str">
            <v>Submitted Previously</v>
          </cell>
          <cell r="BO64" t="b">
            <v>0</v>
          </cell>
          <cell r="BP64" t="str">
            <v>0</v>
          </cell>
          <cell r="BQ64" t="b">
            <v>0</v>
          </cell>
          <cell r="BR64" t="b">
            <v>0</v>
          </cell>
          <cell r="BT64" t="str">
            <v>Department of Facility Management - Denver Public Schools (updated every five (5) years).</v>
          </cell>
          <cell r="BW64" t="str">
            <v>The following is a list of non-conforming items at each school that will be changed to conforming by this grant. _x000D_
_x000D_
Charles M. Schenck Community School - 1300 S. Lowell Blvd. Denver, CO 80219_x000D_
_x000D_
Create separate bus staging area and parent drop-off/pick-u</v>
          </cell>
          <cell r="BX64"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4" t="str">
            <v>NA</v>
          </cell>
          <cell r="BZ64">
            <v>45</v>
          </cell>
          <cell r="CA64">
            <v>45</v>
          </cell>
          <cell r="CB64">
            <v>0</v>
          </cell>
          <cell r="CC64">
            <v>4</v>
          </cell>
          <cell r="CD64">
            <v>0</v>
          </cell>
          <cell r="CE64" t="b">
            <v>1</v>
          </cell>
          <cell r="CF64" t="b">
            <v>1</v>
          </cell>
          <cell r="CG64" t="b">
            <v>0</v>
          </cell>
          <cell r="CH64" t="b">
            <v>0</v>
          </cell>
          <cell r="CI64" t="b">
            <v>1</v>
          </cell>
          <cell r="CJ64" t="b">
            <v>0</v>
          </cell>
          <cell r="CK64" t="b">
            <v>0</v>
          </cell>
          <cell r="CN64" t="str">
            <v>No</v>
          </cell>
          <cell r="CP64" t="str">
            <v>Yes</v>
          </cell>
          <cell r="CQ64" t="str">
            <v>No</v>
          </cell>
          <cell r="CT64">
            <v>742269</v>
          </cell>
          <cell r="CU64">
            <v>607311</v>
          </cell>
          <cell r="CV64">
            <v>1349580</v>
          </cell>
          <cell r="CW64" t="str">
            <v>Both</v>
          </cell>
          <cell r="CX64">
            <v>1226892</v>
          </cell>
          <cell r="CY64">
            <v>122689</v>
          </cell>
          <cell r="CZ64">
            <v>0</v>
          </cell>
          <cell r="DA64">
            <v>0</v>
          </cell>
          <cell r="DB64">
            <v>0</v>
          </cell>
          <cell r="DC64">
            <v>0</v>
          </cell>
          <cell r="DD64">
            <v>1349581</v>
          </cell>
          <cell r="DE64">
            <v>1226892</v>
          </cell>
          <cell r="DG64">
            <v>0</v>
          </cell>
          <cell r="DH64" t="str">
            <v>Re-assigned 2008 bond funds.</v>
          </cell>
          <cell r="DI64" t="str">
            <v>Held in 2008</v>
          </cell>
          <cell r="DJ64">
            <v>10</v>
          </cell>
          <cell r="DK64">
            <v>259</v>
          </cell>
          <cell r="DL64">
            <v>3</v>
          </cell>
          <cell r="DM64" t="str">
            <v>May 30, 2012</v>
          </cell>
          <cell r="DN64" t="str">
            <v>August 1, 2012</v>
          </cell>
          <cell r="DO64" t="str">
            <v>The consulting design team prepared the cost estimate utilizing standard industry accepted estimating techniques based on current local models of labor, materials, and inflation factors.</v>
          </cell>
          <cell r="DP64" t="str">
            <v>DPS typically coordinates with local communities and the City and County of Denver. DPS is unable to obtain funding from other sources.</v>
          </cell>
          <cell r="DQ64" t="str">
            <v>No</v>
          </cell>
          <cell r="DR64" t="b">
            <v>1</v>
          </cell>
          <cell r="DS64" t="b">
            <v>1</v>
          </cell>
          <cell r="DT64" t="b">
            <v>1</v>
          </cell>
          <cell r="DU64" t="b">
            <v>1</v>
          </cell>
          <cell r="DV64" t="b">
            <v>1</v>
          </cell>
          <cell r="DW64" t="b">
            <v>1</v>
          </cell>
          <cell r="DX64" t="b">
            <v>1</v>
          </cell>
          <cell r="DY64" t="b">
            <v>1</v>
          </cell>
          <cell r="DZ64" t="b">
            <v>1</v>
          </cell>
          <cell r="EA64" t="str">
            <v>Bruce Huxley, Interim Director, DPS</v>
          </cell>
          <cell r="EC64" t="str">
            <v>720-424-5498</v>
          </cell>
          <cell r="ED64" t="str">
            <v>bruce_huxley@dpsk12.org</v>
          </cell>
          <cell r="EE64" t="str">
            <v>Tom Boasberg</v>
          </cell>
          <cell r="EF64" t="str">
            <v>Nate Easley, Jr., President</v>
          </cell>
          <cell r="EH64" t="str">
            <v>C</v>
          </cell>
          <cell r="EI64">
            <v>40605</v>
          </cell>
          <cell r="EJ64">
            <v>1.5612037037037001</v>
          </cell>
          <cell r="EK64" t="b">
            <v>1</v>
          </cell>
          <cell r="EL64" t="b">
            <v>1</v>
          </cell>
          <cell r="EM64" t="str">
            <v>N/A</v>
          </cell>
          <cell r="EN64" t="b">
            <v>1</v>
          </cell>
          <cell r="EP64" t="b">
            <v>0</v>
          </cell>
          <cell r="ES64">
            <v>0</v>
          </cell>
          <cell r="ET64">
            <v>0</v>
          </cell>
          <cell r="EU64">
            <v>0</v>
          </cell>
          <cell r="EV64">
            <v>0</v>
          </cell>
          <cell r="EW64">
            <v>0</v>
          </cell>
          <cell r="EX64">
            <v>0</v>
          </cell>
          <cell r="EY64">
            <v>0</v>
          </cell>
          <cell r="FA64" t="b">
            <v>0</v>
          </cell>
          <cell r="FB64" t="str">
            <v>Currently, Denver Public Schools has 138 educational facilities.  The majority of these facilities have either moderate to non-conflicts with parking and circulation.  Any issues that have arisen with the parking and circulation at each facility have been</v>
          </cell>
          <cell r="FC64" t="str">
            <v>Renovation</v>
          </cell>
          <cell r="FF64">
            <v>0</v>
          </cell>
          <cell r="FG64">
            <v>0</v>
          </cell>
          <cell r="FH64">
            <v>0</v>
          </cell>
          <cell r="FI64">
            <v>0</v>
          </cell>
          <cell r="FJ64">
            <v>0</v>
          </cell>
        </row>
        <row r="65">
          <cell r="A65">
            <v>321</v>
          </cell>
          <cell r="B65">
            <v>3220</v>
          </cell>
          <cell r="C65" t="str">
            <v>2011-12</v>
          </cell>
          <cell r="D65" t="str">
            <v>No</v>
          </cell>
          <cell r="E65" t="str">
            <v>IDALIA RJ-3</v>
          </cell>
          <cell r="F65" t="str">
            <v>YUMA</v>
          </cell>
          <cell r="G65" t="str">
            <v>1</v>
          </cell>
          <cell r="H65" t="str">
            <v>PK-12 Replacement / Re-purposing</v>
          </cell>
          <cell r="I65" t="b">
            <v>0</v>
          </cell>
          <cell r="J65" t="b">
            <v>0</v>
          </cell>
          <cell r="K65" t="b">
            <v>0</v>
          </cell>
          <cell r="L65" t="b">
            <v>0</v>
          </cell>
          <cell r="M65" t="b">
            <v>0</v>
          </cell>
          <cell r="N65" t="b">
            <v>0</v>
          </cell>
          <cell r="O65" t="b">
            <v>0</v>
          </cell>
          <cell r="P65" t="b">
            <v>0</v>
          </cell>
          <cell r="Q65" t="b">
            <v>0</v>
          </cell>
          <cell r="R65" t="b">
            <v>0</v>
          </cell>
          <cell r="S65" t="b">
            <v>0</v>
          </cell>
          <cell r="T65" t="b">
            <v>1</v>
          </cell>
          <cell r="U65" t="b">
            <v>0</v>
          </cell>
          <cell r="V65" t="b">
            <v>0</v>
          </cell>
          <cell r="W65" t="b">
            <v>0</v>
          </cell>
          <cell r="X65" t="b">
            <v>0</v>
          </cell>
          <cell r="Y65" t="b">
            <v>0</v>
          </cell>
          <cell r="Z65" t="b">
            <v>0</v>
          </cell>
          <cell r="AB65" t="str">
            <v>Idalia School</v>
          </cell>
          <cell r="AC65" t="str">
            <v>26845 County Rd 9.2_x000D_
Idalia, CO, 80735</v>
          </cell>
          <cell r="AD65" t="b">
            <v>1</v>
          </cell>
          <cell r="AE65" t="b">
            <v>1</v>
          </cell>
          <cell r="AF65" t="b">
            <v>1</v>
          </cell>
          <cell r="AG65" t="b">
            <v>1</v>
          </cell>
          <cell r="AH65" t="b">
            <v>1</v>
          </cell>
          <cell r="AI65" t="b">
            <v>1</v>
          </cell>
          <cell r="AJ65" t="b">
            <v>1</v>
          </cell>
          <cell r="AK65" t="b">
            <v>1</v>
          </cell>
          <cell r="AL65" t="b">
            <v>1</v>
          </cell>
          <cell r="AM65" t="b">
            <v>1</v>
          </cell>
          <cell r="AN65" t="b">
            <v>0</v>
          </cell>
          <cell r="AO65" t="b">
            <v>1</v>
          </cell>
          <cell r="AP65" t="b">
            <v>1</v>
          </cell>
          <cell r="AQ65" t="b">
            <v>1</v>
          </cell>
          <cell r="AR65" t="b">
            <v>1</v>
          </cell>
          <cell r="AS65" t="b">
            <v>1</v>
          </cell>
          <cell r="AT65" t="b">
            <v>0</v>
          </cell>
          <cell r="AV65" t="str">
            <v>District</v>
          </cell>
          <cell r="AX65" t="str">
            <v>No</v>
          </cell>
          <cell r="AY65" t="str">
            <v>NA</v>
          </cell>
          <cell r="BA65">
            <v>54000</v>
          </cell>
          <cell r="BJ65" t="b">
            <v>1</v>
          </cell>
          <cell r="BK65">
            <v>2010</v>
          </cell>
          <cell r="BL65">
            <v>5</v>
          </cell>
          <cell r="BN65" t="str">
            <v>Attached</v>
          </cell>
          <cell r="BO65" t="b">
            <v>0</v>
          </cell>
          <cell r="BP65" t="str">
            <v>0</v>
          </cell>
          <cell r="BQ65" t="b">
            <v>0</v>
          </cell>
          <cell r="BR65" t="b">
            <v>0</v>
          </cell>
          <cell r="BT65" t="str">
            <v>Adolfson and Peterson Construction / Wold Architects and Engineers</v>
          </cell>
          <cell r="BW65" t="str">
            <v>The proposed school building will not only comply with the Public School Facility  Construction Guidelines, but will also follow best practices for school design and construction in order to provide the Idalia community with an easy to maintain, safe, 21s</v>
          </cell>
          <cell r="BX65" t="str">
            <v>Maintenance Plan: _x000D_
_x000D_
Idalia School District is very proud of the maintenance they are able to provide to their current facilities. However, maintenance is a growing concern due to the ever-increasing need for repairs. This year's budget for maintenance a</v>
          </cell>
          <cell r="BY65" t="str">
            <v>$60,000</v>
          </cell>
          <cell r="BZ65">
            <v>25.92</v>
          </cell>
          <cell r="CA65">
            <v>49</v>
          </cell>
          <cell r="CB65">
            <v>23.08</v>
          </cell>
          <cell r="CC65">
            <v>0</v>
          </cell>
          <cell r="CD65">
            <v>0</v>
          </cell>
          <cell r="CE65" t="b">
            <v>1</v>
          </cell>
          <cell r="CF65" t="b">
            <v>0</v>
          </cell>
          <cell r="CG65" t="b">
            <v>1</v>
          </cell>
          <cell r="CH65" t="b">
            <v>1</v>
          </cell>
          <cell r="CI65" t="b">
            <v>1</v>
          </cell>
          <cell r="CJ65" t="b">
            <v>1</v>
          </cell>
          <cell r="CK65" t="b">
            <v>1</v>
          </cell>
          <cell r="CL65" t="str">
            <v>Although overcrowding is not an issue, the school district is proposing to consolidate the current space, demolish the second gymnasium and reduce the size of the facility by more than 3,000sf.</v>
          </cell>
          <cell r="CN65" t="str">
            <v>No</v>
          </cell>
          <cell r="CP65" t="str">
            <v>Yes</v>
          </cell>
          <cell r="CQ65" t="str">
            <v>No</v>
          </cell>
          <cell r="CT65">
            <v>11057666</v>
          </cell>
          <cell r="CU65">
            <v>3868988</v>
          </cell>
          <cell r="CV65">
            <v>14926654</v>
          </cell>
          <cell r="CW65" t="str">
            <v>Lease-Purchase</v>
          </cell>
          <cell r="CX65">
            <v>14215862</v>
          </cell>
          <cell r="CY65">
            <v>710793</v>
          </cell>
          <cell r="CZ65">
            <v>0</v>
          </cell>
          <cell r="DA65">
            <v>0</v>
          </cell>
          <cell r="DB65">
            <v>0</v>
          </cell>
          <cell r="DC65">
            <v>0</v>
          </cell>
          <cell r="DD65">
            <v>14926655</v>
          </cell>
          <cell r="DE65">
            <v>14215862</v>
          </cell>
          <cell r="DG65">
            <v>0</v>
          </cell>
          <cell r="DH65" t="str">
            <v>From a Bond that will maximize the School District's Bonding Capacity.</v>
          </cell>
          <cell r="DI65" t="str">
            <v>November, 2011</v>
          </cell>
          <cell r="DJ65">
            <v>265</v>
          </cell>
          <cell r="DK65">
            <v>88375</v>
          </cell>
          <cell r="DL65">
            <v>4</v>
          </cell>
          <cell r="DM65" t="str">
            <v>September 2012</v>
          </cell>
          <cell r="DN65" t="str">
            <v>August 2013</v>
          </cell>
          <cell r="DO65" t="str">
            <v>Adolfson and Peterson Construction and Wold Architects and Engineers using recent cost data for school construction helped estimate the project.</v>
          </cell>
          <cell r="DP65" t="str">
            <v>The Visions Foundation is a community group that was formed and raised the money to build the "new" gym/cafeteria/preschool building in 1995.  They are still very active in the community, funding local projects and providing scholarships.  They are very i</v>
          </cell>
          <cell r="DQ65" t="str">
            <v>No</v>
          </cell>
          <cell r="DR65" t="b">
            <v>1</v>
          </cell>
          <cell r="DS65" t="b">
            <v>1</v>
          </cell>
          <cell r="DT65" t="b">
            <v>1</v>
          </cell>
          <cell r="DU65" t="b">
            <v>1</v>
          </cell>
          <cell r="DV65" t="b">
            <v>1</v>
          </cell>
          <cell r="DW65" t="b">
            <v>1</v>
          </cell>
          <cell r="DX65" t="b">
            <v>1</v>
          </cell>
          <cell r="DY65" t="b">
            <v>1</v>
          </cell>
          <cell r="DZ65" t="b">
            <v>1</v>
          </cell>
          <cell r="EA65" t="str">
            <v>Job Gutierrez</v>
          </cell>
          <cell r="EB65" t="str">
            <v>Wold Architects and Engineers</v>
          </cell>
          <cell r="EC65" t="str">
            <v>303.928.8800</v>
          </cell>
          <cell r="ED65" t="str">
            <v>jgutierrez@woldae.com</v>
          </cell>
          <cell r="EE65" t="str">
            <v>James Poole</v>
          </cell>
          <cell r="EF65" t="str">
            <v>Wayne Weyerman, School Board President</v>
          </cell>
          <cell r="EH65" t="str">
            <v>C</v>
          </cell>
          <cell r="EI65">
            <v>40605</v>
          </cell>
          <cell r="EJ65">
            <v>1.62353009259259</v>
          </cell>
          <cell r="EK65" t="b">
            <v>0</v>
          </cell>
          <cell r="EL65" t="b">
            <v>1</v>
          </cell>
          <cell r="EM65" t="str">
            <v>Yes</v>
          </cell>
          <cell r="EN65" t="b">
            <v>1</v>
          </cell>
          <cell r="EP65" t="b">
            <v>0</v>
          </cell>
          <cell r="ES65">
            <v>0</v>
          </cell>
          <cell r="ET65">
            <v>0</v>
          </cell>
          <cell r="EU65">
            <v>0</v>
          </cell>
          <cell r="EV65">
            <v>0</v>
          </cell>
          <cell r="EW65">
            <v>0</v>
          </cell>
          <cell r="EX65">
            <v>0</v>
          </cell>
          <cell r="EY65">
            <v>0</v>
          </cell>
          <cell r="FA65" t="b">
            <v>1</v>
          </cell>
          <cell r="FB65" t="str">
            <v>The Idalia community is composed of an energetic and tight-knit group of people that have been managing agricultural/ranching operations in eastern Colorado for multiple generations.  The school is the center of the community.  The District owns approxima</v>
          </cell>
          <cell r="FC65" t="str">
            <v>New Construction</v>
          </cell>
          <cell r="FF65">
            <v>0</v>
          </cell>
          <cell r="FG65">
            <v>0</v>
          </cell>
          <cell r="FH65">
            <v>0</v>
          </cell>
          <cell r="FI65">
            <v>0</v>
          </cell>
          <cell r="FJ65">
            <v>0</v>
          </cell>
        </row>
        <row r="66">
          <cell r="A66">
            <v>322</v>
          </cell>
          <cell r="B66">
            <v>1160</v>
          </cell>
          <cell r="C66" t="str">
            <v>2011-12</v>
          </cell>
          <cell r="D66" t="str">
            <v>No</v>
          </cell>
          <cell r="E66" t="str">
            <v>COTOPAXI RE-3</v>
          </cell>
          <cell r="F66" t="str">
            <v>FREMONT</v>
          </cell>
          <cell r="G66" t="str">
            <v>1</v>
          </cell>
          <cell r="H66" t="str">
            <v>Plaza Reconstruction</v>
          </cell>
          <cell r="I66" t="b">
            <v>0</v>
          </cell>
          <cell r="J66" t="b">
            <v>0</v>
          </cell>
          <cell r="K66" t="b">
            <v>0</v>
          </cell>
          <cell r="L66" t="b">
            <v>0</v>
          </cell>
          <cell r="M66" t="b">
            <v>0</v>
          </cell>
          <cell r="N66" t="b">
            <v>0</v>
          </cell>
          <cell r="O66" t="b">
            <v>0</v>
          </cell>
          <cell r="P66" t="b">
            <v>0</v>
          </cell>
          <cell r="Q66" t="b">
            <v>0</v>
          </cell>
          <cell r="R66" t="b">
            <v>0</v>
          </cell>
          <cell r="S66" t="b">
            <v>0</v>
          </cell>
          <cell r="T66" t="b">
            <v>0</v>
          </cell>
          <cell r="U66" t="b">
            <v>0</v>
          </cell>
          <cell r="V66" t="b">
            <v>1</v>
          </cell>
          <cell r="W66" t="b">
            <v>0</v>
          </cell>
          <cell r="X66" t="b">
            <v>0</v>
          </cell>
          <cell r="Y66" t="b">
            <v>0</v>
          </cell>
          <cell r="Z66" t="b">
            <v>0</v>
          </cell>
          <cell r="AA66" t="str">
            <v>Prevention of future structural damage.</v>
          </cell>
          <cell r="AB66" t="str">
            <v>Cotopaxi School District</v>
          </cell>
          <cell r="AC66" t="str">
            <v>345 County Road 12_x000D_
Cotopaxi, CO  81223-0385</v>
          </cell>
          <cell r="AD66" t="b">
            <v>0</v>
          </cell>
          <cell r="AE66" t="b">
            <v>1</v>
          </cell>
          <cell r="AF66" t="b">
            <v>0</v>
          </cell>
          <cell r="AG66" t="b">
            <v>0</v>
          </cell>
          <cell r="AH66" t="b">
            <v>0</v>
          </cell>
          <cell r="AI66" t="b">
            <v>0</v>
          </cell>
          <cell r="AJ66" t="b">
            <v>0</v>
          </cell>
          <cell r="AK66" t="b">
            <v>0</v>
          </cell>
          <cell r="AL66" t="b">
            <v>0</v>
          </cell>
          <cell r="AM66" t="b">
            <v>0</v>
          </cell>
          <cell r="AN66" t="b">
            <v>0</v>
          </cell>
          <cell r="AO66" t="b">
            <v>0</v>
          </cell>
          <cell r="AP66" t="b">
            <v>0</v>
          </cell>
          <cell r="AQ66" t="b">
            <v>0</v>
          </cell>
          <cell r="AR66" t="b">
            <v>0</v>
          </cell>
          <cell r="AS66" t="b">
            <v>0</v>
          </cell>
          <cell r="AT66" t="b">
            <v>0</v>
          </cell>
          <cell r="AU66" t="str">
            <v>Exterior Plaza</v>
          </cell>
          <cell r="AV66" t="str">
            <v>District</v>
          </cell>
          <cell r="AW66" t="str">
            <v>N/A</v>
          </cell>
          <cell r="AX66" t="str">
            <v>No</v>
          </cell>
          <cell r="AY66" t="str">
            <v>N/A</v>
          </cell>
          <cell r="BA66">
            <v>5970</v>
          </cell>
          <cell r="BJ66" t="b">
            <v>0</v>
          </cell>
          <cell r="BK66">
            <v>0</v>
          </cell>
          <cell r="BL66">
            <v>0</v>
          </cell>
          <cell r="BO66" t="b">
            <v>0</v>
          </cell>
          <cell r="BP66" t="str">
            <v>0</v>
          </cell>
          <cell r="BQ66" t="b">
            <v>1</v>
          </cell>
          <cell r="BR66" t="b">
            <v>0</v>
          </cell>
          <cell r="BT66" t="str">
            <v>N/A</v>
          </cell>
          <cell r="BW66" t="str">
            <v>This scope of work conforms with the Public Schools Construction Guidelines as follows:_x000D_
  - The reconstruction will improve health, safety, security, and safety needs.  (1.2.1)_x000D_
  - Public school facility accessibility will be improved.  (1.2.7)_x000D_
  - Sou</v>
          </cell>
          <cell r="BX66" t="str">
            <v>In addition to the improved surface drainage of the plaza per this reconstruction, regular maintenance to remove snow and ice during the winter months will maximize the life of the project.  Ongoing funding through budgeted maintenance costs and capital r</v>
          </cell>
          <cell r="BY66" t="str">
            <v>NA</v>
          </cell>
          <cell r="BZ66">
            <v>60</v>
          </cell>
          <cell r="CA66">
            <v>60</v>
          </cell>
          <cell r="CB66">
            <v>0</v>
          </cell>
          <cell r="CC66">
            <v>4</v>
          </cell>
          <cell r="CD66">
            <v>0</v>
          </cell>
          <cell r="CE66" t="b">
            <v>1</v>
          </cell>
          <cell r="CF66" t="b">
            <v>0</v>
          </cell>
          <cell r="CG66" t="b">
            <v>0</v>
          </cell>
          <cell r="CH66" t="b">
            <v>1</v>
          </cell>
          <cell r="CI66" t="b">
            <v>1</v>
          </cell>
          <cell r="CJ66" t="b">
            <v>1</v>
          </cell>
          <cell r="CK66" t="b">
            <v>0</v>
          </cell>
          <cell r="CN66" t="str">
            <v>No</v>
          </cell>
          <cell r="CO66" t="str">
            <v>N/A</v>
          </cell>
          <cell r="CP66" t="str">
            <v>No</v>
          </cell>
          <cell r="CQ66" t="str">
            <v>No</v>
          </cell>
          <cell r="CR66" t="str">
            <v>Neither</v>
          </cell>
          <cell r="CS66" t="str">
            <v>N/A</v>
          </cell>
          <cell r="CT66">
            <v>46873</v>
          </cell>
          <cell r="CU66">
            <v>70309</v>
          </cell>
          <cell r="CV66">
            <v>117182</v>
          </cell>
          <cell r="CW66" t="str">
            <v>Cash</v>
          </cell>
          <cell r="CX66">
            <v>106530</v>
          </cell>
          <cell r="CY66">
            <v>10653</v>
          </cell>
          <cell r="CZ66">
            <v>0</v>
          </cell>
          <cell r="DA66">
            <v>0</v>
          </cell>
          <cell r="DB66">
            <v>0</v>
          </cell>
          <cell r="DC66">
            <v>0</v>
          </cell>
          <cell r="DD66">
            <v>117183</v>
          </cell>
          <cell r="DE66">
            <v>106530</v>
          </cell>
          <cell r="DG66">
            <v>0</v>
          </cell>
          <cell r="DH66" t="str">
            <v>Capital Reserves.</v>
          </cell>
          <cell r="DI66" t="str">
            <v>N/A</v>
          </cell>
          <cell r="DJ66">
            <v>17</v>
          </cell>
          <cell r="DK66">
            <v>475</v>
          </cell>
          <cell r="DL66">
            <v>3</v>
          </cell>
          <cell r="DM66" t="str">
            <v>May, 2012</v>
          </cell>
          <cell r="DN66" t="str">
            <v>August, 2012</v>
          </cell>
          <cell r="DO66" t="str">
            <v>Costs were coordinated by Stone Bridge Partners, with input from local contractors and suppliers.</v>
          </cell>
          <cell r="DP66" t="str">
            <v>Reconstruction of the exterior plaza will benefit the school district, the surrounding area, and will provide opportunities for outdoor education and community programs.  Community groups that use the school facilities include the Boy Scouts (twice/month)</v>
          </cell>
          <cell r="DQ66" t="str">
            <v>No</v>
          </cell>
          <cell r="DR66" t="b">
            <v>1</v>
          </cell>
          <cell r="DS66" t="b">
            <v>1</v>
          </cell>
          <cell r="DT66" t="b">
            <v>1</v>
          </cell>
          <cell r="DU66" t="b">
            <v>1</v>
          </cell>
          <cell r="DV66" t="b">
            <v>1</v>
          </cell>
          <cell r="DW66" t="b">
            <v>1</v>
          </cell>
          <cell r="DX66" t="b">
            <v>1</v>
          </cell>
          <cell r="DY66" t="b">
            <v>1</v>
          </cell>
          <cell r="DZ66" t="b">
            <v>1</v>
          </cell>
          <cell r="EA66" t="str">
            <v>Mr. Ben Wilking</v>
          </cell>
          <cell r="EB66" t="str">
            <v>Stone Bridge Partners, LLC</v>
          </cell>
          <cell r="EC66" t="str">
            <v>303.962.8890</v>
          </cell>
          <cell r="ED66" t="str">
            <v>bwilking@stonebridgepartnersllc.com</v>
          </cell>
          <cell r="EE66" t="str">
            <v>Mr. Geoff Gerk</v>
          </cell>
          <cell r="EF66" t="str">
            <v>Mr. Dan Ogden, Jr. - School Board President</v>
          </cell>
          <cell r="EG66" t="str">
            <v>N/A</v>
          </cell>
          <cell r="EH66" t="str">
            <v>C</v>
          </cell>
          <cell r="EI66">
            <v>40604</v>
          </cell>
          <cell r="EJ66">
            <v>1.42737268518519</v>
          </cell>
          <cell r="EK66" t="b">
            <v>1</v>
          </cell>
          <cell r="EL66" t="b">
            <v>1</v>
          </cell>
          <cell r="EM66" t="str">
            <v>N/A</v>
          </cell>
          <cell r="EN66" t="b">
            <v>1</v>
          </cell>
          <cell r="EP66" t="b">
            <v>0</v>
          </cell>
          <cell r="ES66">
            <v>0</v>
          </cell>
          <cell r="ET66">
            <v>0</v>
          </cell>
          <cell r="EU66">
            <v>0</v>
          </cell>
          <cell r="EV66">
            <v>0</v>
          </cell>
          <cell r="EW66">
            <v>0</v>
          </cell>
          <cell r="EX66">
            <v>0</v>
          </cell>
          <cell r="EY66">
            <v>0</v>
          </cell>
          <cell r="EZ66" t="str">
            <v>N/A</v>
          </cell>
          <cell r="FA66" t="b">
            <v>0</v>
          </cell>
          <cell r="FB66" t="str">
            <v xml:space="preserve">The Cotopaxi School District RE-3 offers public education for students in grades Pre-K - 12.  The district’s enrollment for 2009-10 was 114 students in the elementary school and 110 students in the junior/senior high school.  91.5% of students were White </v>
          </cell>
          <cell r="FC66" t="str">
            <v>Renovation</v>
          </cell>
          <cell r="FF66">
            <v>0</v>
          </cell>
          <cell r="FG66">
            <v>0</v>
          </cell>
          <cell r="FH66">
            <v>0</v>
          </cell>
          <cell r="FI66">
            <v>0</v>
          </cell>
          <cell r="FJ66">
            <v>0</v>
          </cell>
        </row>
        <row r="67">
          <cell r="A67">
            <v>323</v>
          </cell>
          <cell r="B67">
            <v>560</v>
          </cell>
          <cell r="C67" t="str">
            <v>2011-12</v>
          </cell>
          <cell r="D67" t="str">
            <v>No</v>
          </cell>
          <cell r="E67" t="str">
            <v>SANFORD 6J</v>
          </cell>
          <cell r="F67" t="str">
            <v>CONEJOS</v>
          </cell>
          <cell r="G67" t="str">
            <v>1</v>
          </cell>
          <cell r="H67" t="str">
            <v>Sanford PK-12 School Project</v>
          </cell>
          <cell r="I67" t="b">
            <v>1</v>
          </cell>
          <cell r="J67" t="b">
            <v>0</v>
          </cell>
          <cell r="K67" t="b">
            <v>0</v>
          </cell>
          <cell r="L67" t="b">
            <v>0</v>
          </cell>
          <cell r="M67" t="b">
            <v>0</v>
          </cell>
          <cell r="N67" t="b">
            <v>0</v>
          </cell>
          <cell r="O67" t="b">
            <v>0</v>
          </cell>
          <cell r="P67" t="b">
            <v>0</v>
          </cell>
          <cell r="Q67" t="b">
            <v>0</v>
          </cell>
          <cell r="R67" t="b">
            <v>0</v>
          </cell>
          <cell r="S67" t="b">
            <v>0</v>
          </cell>
          <cell r="T67" t="b">
            <v>0</v>
          </cell>
          <cell r="U67" t="b">
            <v>0</v>
          </cell>
          <cell r="V67" t="b">
            <v>0</v>
          </cell>
          <cell r="W67" t="b">
            <v>0</v>
          </cell>
          <cell r="X67" t="b">
            <v>0</v>
          </cell>
          <cell r="Y67" t="b">
            <v>0</v>
          </cell>
          <cell r="Z67" t="b">
            <v>0</v>
          </cell>
          <cell r="AA67" t="str">
            <v>Demolition of addition being replaced</v>
          </cell>
          <cell r="AB67" t="str">
            <v>Sanford School</v>
          </cell>
          <cell r="AC67" t="str">
            <v>755 2nd Street_x000D_
Sanford, Colorado_x000D_
81151</v>
          </cell>
          <cell r="AD67" t="b">
            <v>1</v>
          </cell>
          <cell r="AE67" t="b">
            <v>1</v>
          </cell>
          <cell r="AF67" t="b">
            <v>1</v>
          </cell>
          <cell r="AG67" t="b">
            <v>1</v>
          </cell>
          <cell r="AH67" t="b">
            <v>1</v>
          </cell>
          <cell r="AI67" t="b">
            <v>1</v>
          </cell>
          <cell r="AJ67" t="b">
            <v>1</v>
          </cell>
          <cell r="AK67" t="b">
            <v>1</v>
          </cell>
          <cell r="AL67" t="b">
            <v>1</v>
          </cell>
          <cell r="AM67" t="b">
            <v>1</v>
          </cell>
          <cell r="AN67" t="b">
            <v>0</v>
          </cell>
          <cell r="AO67" t="b">
            <v>0</v>
          </cell>
          <cell r="AP67" t="b">
            <v>0</v>
          </cell>
          <cell r="AQ67" t="b">
            <v>1</v>
          </cell>
          <cell r="AR67" t="b">
            <v>1</v>
          </cell>
          <cell r="AS67" t="b">
            <v>1</v>
          </cell>
          <cell r="AT67" t="b">
            <v>0</v>
          </cell>
          <cell r="AV67" t="str">
            <v>District</v>
          </cell>
          <cell r="AX67" t="str">
            <v>No</v>
          </cell>
          <cell r="AY67" t="str">
            <v>NA</v>
          </cell>
          <cell r="BA67">
            <v>88357</v>
          </cell>
          <cell r="BJ67" t="b">
            <v>1</v>
          </cell>
          <cell r="BK67">
            <v>2010</v>
          </cell>
          <cell r="BL67">
            <v>5</v>
          </cell>
          <cell r="BN67" t="str">
            <v>Attached</v>
          </cell>
          <cell r="BO67" t="b">
            <v>0</v>
          </cell>
          <cell r="BP67" t="str">
            <v>0</v>
          </cell>
          <cell r="BQ67" t="b">
            <v>0</v>
          </cell>
          <cell r="BR67" t="b">
            <v>0</v>
          </cell>
          <cell r="BT67" t="str">
            <v>The Neenan Company</v>
          </cell>
          <cell r="BW67" t="str">
            <v>The proposed demolition, addition, and remodel to the PK-12 building shall conform to CCAB Public Schools Construction Guidelines. _x000D_
_x000D_
Specific corrections to existing deficiencies include:_x000D_
_x000D_
3.1. Sound building structural systems. Each building should b</v>
          </cell>
          <cell r="BX67" t="str">
            <v>Sanford School District is committed in providing exceptional education that maintains a safe and healthy learning environment.  The students, Board, staff and community realize that facilities play a major role in providing that environment.  The Distric</v>
          </cell>
          <cell r="BY67" t="str">
            <v>$ 60,000</v>
          </cell>
          <cell r="BZ67">
            <v>5</v>
          </cell>
          <cell r="CA67">
            <v>23</v>
          </cell>
          <cell r="CB67">
            <v>18</v>
          </cell>
          <cell r="CC67">
            <v>0</v>
          </cell>
          <cell r="CD67">
            <v>0</v>
          </cell>
          <cell r="CE67" t="b">
            <v>1</v>
          </cell>
          <cell r="CF67" t="b">
            <v>0</v>
          </cell>
          <cell r="CG67" t="b">
            <v>1</v>
          </cell>
          <cell r="CH67" t="b">
            <v>1</v>
          </cell>
          <cell r="CI67" t="b">
            <v>1</v>
          </cell>
          <cell r="CJ67" t="b">
            <v>1</v>
          </cell>
          <cell r="CK67" t="b">
            <v>1</v>
          </cell>
          <cell r="CL67" t="str">
            <v>Structural deficiencies at 1938 classroom addition</v>
          </cell>
          <cell r="CN67" t="str">
            <v>No</v>
          </cell>
          <cell r="CP67" t="str">
            <v>Yes</v>
          </cell>
          <cell r="CQ67" t="str">
            <v>No</v>
          </cell>
          <cell r="CT67">
            <v>20927471</v>
          </cell>
          <cell r="CU67">
            <v>1101445</v>
          </cell>
          <cell r="CV67">
            <v>22028916</v>
          </cell>
          <cell r="CW67" t="str">
            <v>Lease-Purchase</v>
          </cell>
          <cell r="CX67">
            <v>20979921</v>
          </cell>
          <cell r="CY67">
            <v>1048996</v>
          </cell>
          <cell r="CZ67">
            <v>0</v>
          </cell>
          <cell r="DA67">
            <v>0</v>
          </cell>
          <cell r="DB67">
            <v>0</v>
          </cell>
          <cell r="DC67">
            <v>0</v>
          </cell>
          <cell r="DD67">
            <v>22028917</v>
          </cell>
          <cell r="DE67">
            <v>20979921</v>
          </cell>
          <cell r="DG67">
            <v>0</v>
          </cell>
          <cell r="DH67" t="str">
            <v>Bond</v>
          </cell>
          <cell r="DI67" t="str">
            <v>Nov. 2011</v>
          </cell>
          <cell r="DJ67">
            <v>237</v>
          </cell>
          <cell r="DK67">
            <v>60636</v>
          </cell>
          <cell r="DL67">
            <v>2</v>
          </cell>
          <cell r="DM67" t="str">
            <v>Jan. 2012</v>
          </cell>
          <cell r="DN67" t="str">
            <v>Sept.  2013</v>
          </cell>
          <cell r="DO67" t="str">
            <v>The cost estimates were created by The Neenan company using subcontractors, and historical data.  Construction cost are based on 2012 start date.</v>
          </cell>
          <cell r="DP67" t="str">
            <v>There are not any local enities that are finacial capable of providing assistance for this project.</v>
          </cell>
          <cell r="DQ67" t="str">
            <v>No</v>
          </cell>
          <cell r="DR67" t="b">
            <v>1</v>
          </cell>
          <cell r="DS67" t="b">
            <v>1</v>
          </cell>
          <cell r="DT67" t="b">
            <v>1</v>
          </cell>
          <cell r="DU67" t="b">
            <v>1</v>
          </cell>
          <cell r="DV67" t="b">
            <v>1</v>
          </cell>
          <cell r="DW67" t="b">
            <v>1</v>
          </cell>
          <cell r="DX67" t="b">
            <v>1</v>
          </cell>
          <cell r="DY67" t="b">
            <v>1</v>
          </cell>
          <cell r="DZ67" t="b">
            <v>1</v>
          </cell>
          <cell r="EA67" t="str">
            <v>Kevin Edgar, Superitendent</v>
          </cell>
          <cell r="EC67" t="str">
            <v>719-274-5167</v>
          </cell>
          <cell r="ED67" t="str">
            <v>kedgar@sanfordschools.org</v>
          </cell>
          <cell r="EE67" t="str">
            <v>Kevin Edgar</v>
          </cell>
          <cell r="EF67" t="str">
            <v>Marty Peterson, Board President</v>
          </cell>
          <cell r="EH67" t="str">
            <v>C</v>
          </cell>
          <cell r="EI67">
            <v>40605</v>
          </cell>
          <cell r="EJ67">
            <v>1.59733796296296</v>
          </cell>
          <cell r="EK67" t="b">
            <v>1</v>
          </cell>
          <cell r="EL67" t="b">
            <v>1</v>
          </cell>
          <cell r="EM67" t="str">
            <v>Yes</v>
          </cell>
          <cell r="EN67" t="b">
            <v>1</v>
          </cell>
          <cell r="EP67" t="b">
            <v>0</v>
          </cell>
          <cell r="ES67">
            <v>0</v>
          </cell>
          <cell r="ET67">
            <v>0</v>
          </cell>
          <cell r="EU67">
            <v>0</v>
          </cell>
          <cell r="EV67">
            <v>0</v>
          </cell>
          <cell r="EW67">
            <v>0</v>
          </cell>
          <cell r="EX67">
            <v>0</v>
          </cell>
          <cell r="EY67">
            <v>0</v>
          </cell>
          <cell r="FA67" t="b">
            <v>1</v>
          </cell>
          <cell r="FB67" t="str">
            <v xml:space="preserve">Structural, mold &amp; roof leaks are just a few of the deficiencies recognized at Sanford School.  The current facility has maximized the life of its building systems &amp; the school district maintains current financial resources without debt.  Still, health &amp; </v>
          </cell>
          <cell r="FC67" t="str">
            <v>New Construction</v>
          </cell>
          <cell r="FF67">
            <v>0</v>
          </cell>
          <cell r="FG67">
            <v>0</v>
          </cell>
          <cell r="FH67">
            <v>0</v>
          </cell>
          <cell r="FI67">
            <v>0</v>
          </cell>
          <cell r="FJ67">
            <v>0</v>
          </cell>
        </row>
        <row r="68">
          <cell r="A68">
            <v>324</v>
          </cell>
          <cell r="B68">
            <v>180</v>
          </cell>
          <cell r="C68" t="str">
            <v>2011-12</v>
          </cell>
          <cell r="D68" t="str">
            <v>No</v>
          </cell>
          <cell r="E68" t="str">
            <v>ADAMS-ARAPAHOE 28-J</v>
          </cell>
          <cell r="F68" t="str">
            <v>ARAPAHOE</v>
          </cell>
          <cell r="G68" t="str">
            <v>1</v>
          </cell>
          <cell r="H68" t="str">
            <v>Clyde Miller</v>
          </cell>
          <cell r="I68" t="b">
            <v>0</v>
          </cell>
          <cell r="J68" t="b">
            <v>0</v>
          </cell>
          <cell r="K68" t="b">
            <v>0</v>
          </cell>
          <cell r="L68" t="b">
            <v>0</v>
          </cell>
          <cell r="M68" t="b">
            <v>0</v>
          </cell>
          <cell r="N68" t="b">
            <v>0</v>
          </cell>
          <cell r="O68" t="b">
            <v>0</v>
          </cell>
          <cell r="P68" t="b">
            <v>0</v>
          </cell>
          <cell r="Q68" t="b">
            <v>1</v>
          </cell>
          <cell r="R68" t="b">
            <v>0</v>
          </cell>
          <cell r="S68" t="b">
            <v>0</v>
          </cell>
          <cell r="T68" t="b">
            <v>0</v>
          </cell>
          <cell r="U68" t="b">
            <v>0</v>
          </cell>
          <cell r="V68" t="b">
            <v>0</v>
          </cell>
          <cell r="W68" t="b">
            <v>0</v>
          </cell>
          <cell r="X68" t="b">
            <v>0</v>
          </cell>
          <cell r="Y68" t="b">
            <v>0</v>
          </cell>
          <cell r="Z68" t="b">
            <v>0</v>
          </cell>
          <cell r="AB68" t="str">
            <v>Clyde Miller K-8 (formally Elementary)</v>
          </cell>
          <cell r="AC68" t="str">
            <v>1701 Espana St._x000D_
Aurora, CO  80011</v>
          </cell>
          <cell r="AD68" t="b">
            <v>0</v>
          </cell>
          <cell r="AE68" t="b">
            <v>0</v>
          </cell>
          <cell r="AF68" t="b">
            <v>1</v>
          </cell>
          <cell r="AG68" t="b">
            <v>0</v>
          </cell>
          <cell r="AH68" t="b">
            <v>1</v>
          </cell>
          <cell r="AI68" t="b">
            <v>0</v>
          </cell>
          <cell r="AJ68" t="b">
            <v>0</v>
          </cell>
          <cell r="AK68" t="b">
            <v>0</v>
          </cell>
          <cell r="AL68" t="b">
            <v>0</v>
          </cell>
          <cell r="AM68" t="b">
            <v>0</v>
          </cell>
          <cell r="AN68" t="b">
            <v>0</v>
          </cell>
          <cell r="AO68" t="b">
            <v>0</v>
          </cell>
          <cell r="AP68" t="b">
            <v>0</v>
          </cell>
          <cell r="AQ68" t="b">
            <v>0</v>
          </cell>
          <cell r="AR68" t="b">
            <v>0</v>
          </cell>
          <cell r="AS68" t="b">
            <v>0</v>
          </cell>
          <cell r="AT68" t="b">
            <v>0</v>
          </cell>
          <cell r="AV68" t="str">
            <v>District</v>
          </cell>
          <cell r="AX68" t="str">
            <v>No</v>
          </cell>
          <cell r="AY68" t="str">
            <v>NA</v>
          </cell>
          <cell r="BA68">
            <v>46675</v>
          </cell>
          <cell r="BJ68" t="b">
            <v>1</v>
          </cell>
          <cell r="BK68">
            <v>2008</v>
          </cell>
          <cell r="BL68">
            <v>5</v>
          </cell>
          <cell r="BN68" t="str">
            <v>Submitted Previously</v>
          </cell>
          <cell r="BO68" t="b">
            <v>0</v>
          </cell>
          <cell r="BP68" t="str">
            <v>0</v>
          </cell>
          <cell r="BQ68" t="b">
            <v>0</v>
          </cell>
          <cell r="BR68" t="b">
            <v>0</v>
          </cell>
          <cell r="BT68" t="str">
            <v>school district staff</v>
          </cell>
          <cell r="BW68" t="str">
            <v>The existing building does not conform to the following Colorado Department of Education 1 CCR 303(1) Capital Construction Assistance Public Schools Facility Construction Guidelines:_x000D_
Section One – Promote safe and healthy facilities_x000D_
3.11 The most pressi</v>
          </cell>
          <cell r="BX68" t="str">
            <v>Management of the requested repairs and improvements will fall under the responsibility of the district’s Director of Maintenance and Operations and will accomplished under our normal facility management processes.  Aurora Public Schools operates a full s</v>
          </cell>
          <cell r="BY68" t="str">
            <v>NA</v>
          </cell>
          <cell r="BZ68">
            <v>23</v>
          </cell>
          <cell r="CA68">
            <v>23</v>
          </cell>
          <cell r="CB68">
            <v>0</v>
          </cell>
          <cell r="CC68">
            <v>4</v>
          </cell>
          <cell r="CD68">
            <v>0</v>
          </cell>
          <cell r="CE68" t="b">
            <v>1</v>
          </cell>
          <cell r="CF68" t="b">
            <v>0</v>
          </cell>
          <cell r="CG68" t="b">
            <v>0</v>
          </cell>
          <cell r="CH68" t="b">
            <v>0</v>
          </cell>
          <cell r="CI68" t="b">
            <v>0</v>
          </cell>
          <cell r="CJ68" t="b">
            <v>0</v>
          </cell>
          <cell r="CK68" t="b">
            <v>0</v>
          </cell>
          <cell r="CN68" t="str">
            <v>No</v>
          </cell>
          <cell r="CP68" t="str">
            <v>Yes</v>
          </cell>
          <cell r="CQ68" t="str">
            <v>No</v>
          </cell>
          <cell r="CT68">
            <v>1693830</v>
          </cell>
          <cell r="CU68">
            <v>505949</v>
          </cell>
          <cell r="CV68">
            <v>2199779</v>
          </cell>
          <cell r="CW68" t="str">
            <v>Both</v>
          </cell>
          <cell r="CX68">
            <v>1999800</v>
          </cell>
          <cell r="CY68">
            <v>199980</v>
          </cell>
          <cell r="CZ68">
            <v>0</v>
          </cell>
          <cell r="DA68">
            <v>0</v>
          </cell>
          <cell r="DB68">
            <v>0</v>
          </cell>
          <cell r="DC68">
            <v>0</v>
          </cell>
          <cell r="DD68">
            <v>2199780</v>
          </cell>
          <cell r="DE68">
            <v>1999800</v>
          </cell>
          <cell r="DG68">
            <v>0</v>
          </cell>
          <cell r="DH68" t="str">
            <v>2008 Bond Contingency Account</v>
          </cell>
          <cell r="DI68" t="str">
            <v>2008</v>
          </cell>
          <cell r="DJ68">
            <v>43</v>
          </cell>
          <cell r="DK68">
            <v>5333</v>
          </cell>
          <cell r="DL68">
            <v>2</v>
          </cell>
          <cell r="DM68" t="str">
            <v>1/2/2012</v>
          </cell>
          <cell r="DN68" t="str">
            <v>7/30/2013</v>
          </cell>
          <cell r="DO68" t="str">
            <v xml:space="preserve">Saunders Construction assisted us in estimating a number of HVAC projects in planning the 2008 bond program.  Since construction costs have remained steady or declined since those estimates were completed, we are primarily using their estimate.  Saunders </v>
          </cell>
          <cell r="DP68" t="str">
            <v>The Department of Construction Management works closely with the Superintendent’s Office and the Department of Grants and Partnership Development to leverage all avenues of supplemental funding and community partnership support that is available for distr</v>
          </cell>
          <cell r="DQ68" t="str">
            <v>No</v>
          </cell>
          <cell r="DR68" t="b">
            <v>1</v>
          </cell>
          <cell r="DS68" t="b">
            <v>1</v>
          </cell>
          <cell r="DT68" t="b">
            <v>1</v>
          </cell>
          <cell r="DU68" t="b">
            <v>1</v>
          </cell>
          <cell r="DV68" t="b">
            <v>1</v>
          </cell>
          <cell r="DW68" t="b">
            <v>1</v>
          </cell>
          <cell r="DX68" t="b">
            <v>1</v>
          </cell>
          <cell r="DY68" t="b">
            <v>1</v>
          </cell>
          <cell r="DZ68" t="b">
            <v>1</v>
          </cell>
          <cell r="EA68" t="str">
            <v>Amy L. Spatz</v>
          </cell>
          <cell r="EC68" t="str">
            <v>303-367-3000, 28603</v>
          </cell>
          <cell r="ED68" t="str">
            <v>alspatz@aps.k12.co.us</v>
          </cell>
          <cell r="EE68" t="str">
            <v>John L. Barry</v>
          </cell>
          <cell r="EF68" t="str">
            <v>Amy J. Prince, President</v>
          </cell>
          <cell r="EH68" t="str">
            <v>C</v>
          </cell>
          <cell r="EI68">
            <v>40604</v>
          </cell>
          <cell r="EJ68">
            <v>1.63180555555556</v>
          </cell>
          <cell r="EK68" t="b">
            <v>1</v>
          </cell>
          <cell r="EL68" t="b">
            <v>1</v>
          </cell>
          <cell r="EM68" t="str">
            <v>N/A</v>
          </cell>
          <cell r="EN68" t="b">
            <v>1</v>
          </cell>
          <cell r="EP68" t="b">
            <v>0</v>
          </cell>
          <cell r="ES68">
            <v>0</v>
          </cell>
          <cell r="ET68">
            <v>0</v>
          </cell>
          <cell r="EU68">
            <v>0</v>
          </cell>
          <cell r="EV68">
            <v>0</v>
          </cell>
          <cell r="EW68">
            <v>0</v>
          </cell>
          <cell r="EX68">
            <v>0</v>
          </cell>
          <cell r="EY68">
            <v>0</v>
          </cell>
          <cell r="FA68" t="b">
            <v>0</v>
          </cell>
          <cell r="FB68" t="str">
            <v>Aurora Public Schools Long Range Facility Advisory Committee (LRFAC) began planning in 2005 for a bond program that would go to the voters in 2008.  The total value of requirements considered in that planning cycle was $476 million, leading to $215 millio</v>
          </cell>
          <cell r="FC68" t="str">
            <v>Renovation</v>
          </cell>
          <cell r="FF68">
            <v>0</v>
          </cell>
          <cell r="FG68">
            <v>0</v>
          </cell>
          <cell r="FH68">
            <v>0</v>
          </cell>
          <cell r="FI68">
            <v>0</v>
          </cell>
          <cell r="FJ68">
            <v>0</v>
          </cell>
        </row>
        <row r="69">
          <cell r="A69">
            <v>325</v>
          </cell>
          <cell r="B69">
            <v>3010</v>
          </cell>
          <cell r="C69" t="str">
            <v>2011-12</v>
          </cell>
          <cell r="D69" t="str">
            <v>No</v>
          </cell>
          <cell r="E69" t="str">
            <v>CRIPPLE CREEK-VICTOR RE-1</v>
          </cell>
          <cell r="F69" t="str">
            <v>TELLER</v>
          </cell>
          <cell r="G69" t="str">
            <v>1</v>
          </cell>
          <cell r="H69" t="str">
            <v>Controls for Cresson</v>
          </cell>
          <cell r="I69" t="b">
            <v>0</v>
          </cell>
          <cell r="J69" t="b">
            <v>0</v>
          </cell>
          <cell r="K69" t="b">
            <v>0</v>
          </cell>
          <cell r="L69" t="b">
            <v>0</v>
          </cell>
          <cell r="M69" t="b">
            <v>0</v>
          </cell>
          <cell r="N69" t="b">
            <v>0</v>
          </cell>
          <cell r="O69" t="b">
            <v>0</v>
          </cell>
          <cell r="P69" t="b">
            <v>0</v>
          </cell>
          <cell r="Q69" t="b">
            <v>1</v>
          </cell>
          <cell r="R69" t="b">
            <v>0</v>
          </cell>
          <cell r="S69" t="b">
            <v>0</v>
          </cell>
          <cell r="T69" t="b">
            <v>0</v>
          </cell>
          <cell r="U69" t="b">
            <v>0</v>
          </cell>
          <cell r="V69" t="b">
            <v>0</v>
          </cell>
          <cell r="W69" t="b">
            <v>0</v>
          </cell>
          <cell r="X69" t="b">
            <v>0</v>
          </cell>
          <cell r="Y69" t="b">
            <v>0</v>
          </cell>
          <cell r="Z69" t="b">
            <v>0</v>
          </cell>
          <cell r="AB69" t="str">
            <v>Cresson Elementary School</v>
          </cell>
          <cell r="AC69" t="str">
            <v>412 North C Street_x000D_
Cripple Creek, Colorado 80813</v>
          </cell>
          <cell r="AD69" t="b">
            <v>0</v>
          </cell>
          <cell r="AE69" t="b">
            <v>0</v>
          </cell>
          <cell r="AF69" t="b">
            <v>1</v>
          </cell>
          <cell r="AG69" t="b">
            <v>0</v>
          </cell>
          <cell r="AH69" t="b">
            <v>0</v>
          </cell>
          <cell r="AI69" t="b">
            <v>0</v>
          </cell>
          <cell r="AJ69" t="b">
            <v>0</v>
          </cell>
          <cell r="AK69" t="b">
            <v>0</v>
          </cell>
          <cell r="AL69" t="b">
            <v>0</v>
          </cell>
          <cell r="AM69" t="b">
            <v>0</v>
          </cell>
          <cell r="AN69" t="b">
            <v>0</v>
          </cell>
          <cell r="AO69" t="b">
            <v>0</v>
          </cell>
          <cell r="AP69" t="b">
            <v>0</v>
          </cell>
          <cell r="AQ69" t="b">
            <v>0</v>
          </cell>
          <cell r="AR69" t="b">
            <v>0</v>
          </cell>
          <cell r="AS69" t="b">
            <v>0</v>
          </cell>
          <cell r="AT69" t="b">
            <v>0</v>
          </cell>
          <cell r="AV69" t="str">
            <v>District</v>
          </cell>
          <cell r="AX69" t="str">
            <v>No</v>
          </cell>
          <cell r="AY69" t="str">
            <v>does not apply_x000D_</v>
          </cell>
          <cell r="BA69">
            <v>44000</v>
          </cell>
          <cell r="BJ69" t="b">
            <v>0</v>
          </cell>
          <cell r="BK69">
            <v>0</v>
          </cell>
          <cell r="BL69">
            <v>0</v>
          </cell>
          <cell r="BO69" t="b">
            <v>0</v>
          </cell>
          <cell r="BP69" t="str">
            <v>0</v>
          </cell>
          <cell r="BQ69" t="b">
            <v>1</v>
          </cell>
          <cell r="BR69" t="b">
            <v>0</v>
          </cell>
          <cell r="BT69" t="str">
            <v>does not apply</v>
          </cell>
          <cell r="BW69" t="str">
            <v>This project conforms with the Public Schools Construction Guidelines of 1.3, Threatening HVAC, boiler, plumbing, air quality hazards and potable water hazards as failure of the system is a direct safety and health hazard to students and staff.  Completio</v>
          </cell>
          <cell r="BX69" t="str">
            <v xml:space="preserve">With the new DDC system, maintenance personnel will be able to monitor timelines on equipment and take preventative and predictive approach for maintaining the equipment.   The life expectancy of this equip is at least 20 years.  By being able to monitor </v>
          </cell>
          <cell r="BY69" t="str">
            <v>does not apply</v>
          </cell>
          <cell r="BZ69">
            <v>60</v>
          </cell>
          <cell r="CA69">
            <v>60</v>
          </cell>
          <cell r="CB69">
            <v>0</v>
          </cell>
          <cell r="CC69">
            <v>4</v>
          </cell>
          <cell r="CD69">
            <v>0</v>
          </cell>
          <cell r="CE69" t="b">
            <v>1</v>
          </cell>
          <cell r="CF69" t="b">
            <v>0</v>
          </cell>
          <cell r="CG69" t="b">
            <v>0</v>
          </cell>
          <cell r="CH69" t="b">
            <v>0</v>
          </cell>
          <cell r="CI69" t="b">
            <v>0</v>
          </cell>
          <cell r="CJ69" t="b">
            <v>0</v>
          </cell>
          <cell r="CK69" t="b">
            <v>0</v>
          </cell>
          <cell r="CN69" t="str">
            <v>No</v>
          </cell>
          <cell r="CP69" t="str">
            <v>No</v>
          </cell>
          <cell r="CQ69" t="str">
            <v>No</v>
          </cell>
          <cell r="CT69">
            <v>37976</v>
          </cell>
          <cell r="CU69">
            <v>56964</v>
          </cell>
          <cell r="CV69">
            <v>94940</v>
          </cell>
          <cell r="CW69" t="str">
            <v>Cash</v>
          </cell>
          <cell r="CX69">
            <v>86309</v>
          </cell>
          <cell r="CY69">
            <v>8631</v>
          </cell>
          <cell r="CZ69">
            <v>0</v>
          </cell>
          <cell r="DA69">
            <v>0</v>
          </cell>
          <cell r="DB69">
            <v>0</v>
          </cell>
          <cell r="DC69">
            <v>0</v>
          </cell>
          <cell r="DD69">
            <v>94940</v>
          </cell>
          <cell r="DE69">
            <v>86309</v>
          </cell>
          <cell r="DG69">
            <v>0</v>
          </cell>
          <cell r="DH69" t="str">
            <v>Building Fund</v>
          </cell>
          <cell r="DI69" t="str">
            <v>n/a</v>
          </cell>
          <cell r="DJ69">
            <v>0</v>
          </cell>
          <cell r="DK69">
            <v>359</v>
          </cell>
          <cell r="DL69">
            <v>15</v>
          </cell>
          <cell r="DM69" t="str">
            <v>06/01/2011</v>
          </cell>
          <cell r="DN69" t="str">
            <v>06/30/2011</v>
          </cell>
          <cell r="DO69" t="str">
            <v>Project is based on actual quotes from vendors with a 15% inflation rate.</v>
          </cell>
          <cell r="DP69" t="str">
            <v>The Southwest Teller County area is financially depressed due to economic conditions and the lack of tourism.  Major contributors are already suffering loss of revenue and are not willing to assist in any contributions for other entities.</v>
          </cell>
          <cell r="DQ69" t="str">
            <v>No</v>
          </cell>
          <cell r="DR69" t="b">
            <v>1</v>
          </cell>
          <cell r="DS69" t="b">
            <v>1</v>
          </cell>
          <cell r="DT69" t="b">
            <v>1</v>
          </cell>
          <cell r="DU69" t="b">
            <v>1</v>
          </cell>
          <cell r="DV69" t="b">
            <v>1</v>
          </cell>
          <cell r="DW69" t="b">
            <v>1</v>
          </cell>
          <cell r="DX69" t="b">
            <v>1</v>
          </cell>
          <cell r="DY69" t="b">
            <v>1</v>
          </cell>
          <cell r="DZ69" t="b">
            <v>1</v>
          </cell>
          <cell r="EA69" t="str">
            <v>Stuart Peterson</v>
          </cell>
          <cell r="EC69" t="str">
            <v>719-689-2685</v>
          </cell>
          <cell r="ED69" t="str">
            <v>speterson@ccvschools.com</v>
          </cell>
          <cell r="EE69" t="str">
            <v>Sue Holmes</v>
          </cell>
          <cell r="EF69" t="str">
            <v>James B. Kennedy, President</v>
          </cell>
          <cell r="EH69" t="str">
            <v>C</v>
          </cell>
          <cell r="EI69">
            <v>40603</v>
          </cell>
          <cell r="EJ69">
            <v>1.61975694444444</v>
          </cell>
          <cell r="EK69" t="b">
            <v>1</v>
          </cell>
          <cell r="EL69" t="b">
            <v>1</v>
          </cell>
          <cell r="EM69" t="str">
            <v>N/A</v>
          </cell>
          <cell r="EN69" t="b">
            <v>1</v>
          </cell>
          <cell r="EP69" t="b">
            <v>0</v>
          </cell>
          <cell r="ES69">
            <v>0</v>
          </cell>
          <cell r="ET69">
            <v>0</v>
          </cell>
          <cell r="EU69">
            <v>0</v>
          </cell>
          <cell r="EV69">
            <v>0</v>
          </cell>
          <cell r="EW69">
            <v>0</v>
          </cell>
          <cell r="EX69">
            <v>0</v>
          </cell>
          <cell r="EY69">
            <v>0</v>
          </cell>
          <cell r="FA69" t="b">
            <v>0</v>
          </cell>
          <cell r="FB69" t="str">
            <v>Cresson Elementary School was constructed in 1996.  The building itself is structurally sound, but the HVAC control system is outdated and does not provide for adequate control of heating and ventilation systems.  The existing pneumatic controls are manua</v>
          </cell>
          <cell r="FC69" t="str">
            <v>Renovation</v>
          </cell>
          <cell r="FF69">
            <v>0</v>
          </cell>
          <cell r="FG69">
            <v>0</v>
          </cell>
          <cell r="FH69">
            <v>0</v>
          </cell>
          <cell r="FI69">
            <v>0</v>
          </cell>
          <cell r="FJ69">
            <v>0</v>
          </cell>
        </row>
        <row r="70">
          <cell r="A70">
            <v>327</v>
          </cell>
          <cell r="B70">
            <v>2700</v>
          </cell>
          <cell r="C70" t="str">
            <v>2011-12</v>
          </cell>
          <cell r="D70" t="str">
            <v>Yes</v>
          </cell>
          <cell r="E70" t="str">
            <v>PUEBLO RURAL 70</v>
          </cell>
          <cell r="F70" t="str">
            <v>PUEBLO</v>
          </cell>
          <cell r="G70" t="str">
            <v>1</v>
          </cell>
          <cell r="H70" t="str">
            <v>Classroom Addition - Pueblo West High School</v>
          </cell>
          <cell r="I70" t="b">
            <v>1</v>
          </cell>
          <cell r="J70" t="b">
            <v>0</v>
          </cell>
          <cell r="K70" t="b">
            <v>0</v>
          </cell>
          <cell r="L70" t="b">
            <v>0</v>
          </cell>
          <cell r="M70" t="b">
            <v>0</v>
          </cell>
          <cell r="N70" t="b">
            <v>0</v>
          </cell>
          <cell r="O70" t="b">
            <v>0</v>
          </cell>
          <cell r="P70" t="b">
            <v>0</v>
          </cell>
          <cell r="Q70" t="b">
            <v>0</v>
          </cell>
          <cell r="R70" t="b">
            <v>0</v>
          </cell>
          <cell r="S70" t="b">
            <v>0</v>
          </cell>
          <cell r="T70" t="b">
            <v>0</v>
          </cell>
          <cell r="U70" t="b">
            <v>0</v>
          </cell>
          <cell r="V70" t="b">
            <v>0</v>
          </cell>
          <cell r="W70" t="b">
            <v>0</v>
          </cell>
          <cell r="X70" t="b">
            <v>0</v>
          </cell>
          <cell r="Y70" t="b">
            <v>0</v>
          </cell>
          <cell r="Z70" t="b">
            <v>0</v>
          </cell>
          <cell r="AB70" t="str">
            <v>Pueblo West High School</v>
          </cell>
          <cell r="AC70" t="str">
            <v>661 W. Capistrano Ave._x000D_
Pueblo West, CO  81007</v>
          </cell>
          <cell r="AD70" t="b">
            <v>0</v>
          </cell>
          <cell r="AE70" t="b">
            <v>0</v>
          </cell>
          <cell r="AF70" t="b">
            <v>0</v>
          </cell>
          <cell r="AG70" t="b">
            <v>0</v>
          </cell>
          <cell r="AH70" t="b">
            <v>0</v>
          </cell>
          <cell r="AI70" t="b">
            <v>0</v>
          </cell>
          <cell r="AJ70" t="b">
            <v>1</v>
          </cell>
          <cell r="AK70" t="b">
            <v>0</v>
          </cell>
          <cell r="AL70" t="b">
            <v>0</v>
          </cell>
          <cell r="AM70" t="b">
            <v>0</v>
          </cell>
          <cell r="AN70" t="b">
            <v>0</v>
          </cell>
          <cell r="AO70" t="b">
            <v>0</v>
          </cell>
          <cell r="AP70" t="b">
            <v>0</v>
          </cell>
          <cell r="AQ70" t="b">
            <v>1</v>
          </cell>
          <cell r="AR70" t="b">
            <v>0</v>
          </cell>
          <cell r="AS70" t="b">
            <v>0</v>
          </cell>
          <cell r="AT70" t="b">
            <v>0</v>
          </cell>
          <cell r="AV70" t="str">
            <v>District</v>
          </cell>
          <cell r="AX70" t="str">
            <v>No</v>
          </cell>
          <cell r="AY70" t="str">
            <v>NA</v>
          </cell>
          <cell r="BA70">
            <v>17057</v>
          </cell>
          <cell r="BJ70" t="b">
            <v>1</v>
          </cell>
          <cell r="BK70">
            <v>2011</v>
          </cell>
          <cell r="BL70">
            <v>5</v>
          </cell>
          <cell r="BN70" t="str">
            <v>Attached</v>
          </cell>
          <cell r="BO70" t="b">
            <v>0</v>
          </cell>
          <cell r="BP70" t="str">
            <v>0</v>
          </cell>
          <cell r="BQ70" t="b">
            <v>0</v>
          </cell>
          <cell r="BR70" t="b">
            <v>0</v>
          </cell>
          <cell r="BT70" t="str">
            <v>Strategic Resources West</v>
          </cell>
          <cell r="BW70" t="str">
            <v>We believe this construction project will conform to the guidelines established by the Capital Construction Assistance Board, and will ensure the compliance with these guidelines.  To begin this process of adhering to these guidelines, prior to the initia</v>
          </cell>
          <cell r="BX70" t="str">
            <v>Pueblo County School District 70 continues to allocate funds to the Capital Reserve Fund of the District, despite the elimination of this as a statutory minimum requirement.  In doing so, the District provides for the replacement of major mechanical syste</v>
          </cell>
          <cell r="BY70" t="str">
            <v>19650</v>
          </cell>
          <cell r="BZ70">
            <v>41</v>
          </cell>
          <cell r="CA70">
            <v>41</v>
          </cell>
          <cell r="CB70">
            <v>0</v>
          </cell>
          <cell r="CC70">
            <v>4</v>
          </cell>
          <cell r="CD70">
            <v>0</v>
          </cell>
          <cell r="CE70" t="b">
            <v>1</v>
          </cell>
          <cell r="CF70" t="b">
            <v>1</v>
          </cell>
          <cell r="CG70" t="b">
            <v>0</v>
          </cell>
          <cell r="CH70" t="b">
            <v>0</v>
          </cell>
          <cell r="CI70" t="b">
            <v>0</v>
          </cell>
          <cell r="CJ70" t="b">
            <v>0</v>
          </cell>
          <cell r="CK70" t="b">
            <v>0</v>
          </cell>
          <cell r="CN70" t="str">
            <v>No</v>
          </cell>
          <cell r="CP70" t="str">
            <v>Yes</v>
          </cell>
          <cell r="CQ70" t="str">
            <v>No</v>
          </cell>
          <cell r="CT70">
            <v>2111254</v>
          </cell>
          <cell r="CU70">
            <v>1467143</v>
          </cell>
          <cell r="CV70">
            <v>3578397</v>
          </cell>
          <cell r="CW70" t="str">
            <v>Both</v>
          </cell>
          <cell r="CX70">
            <v>3407998</v>
          </cell>
          <cell r="CY70">
            <v>170400</v>
          </cell>
          <cell r="CZ70">
            <v>0</v>
          </cell>
          <cell r="DA70">
            <v>0</v>
          </cell>
          <cell r="DB70">
            <v>0</v>
          </cell>
          <cell r="DC70">
            <v>0</v>
          </cell>
          <cell r="DD70">
            <v>3578398</v>
          </cell>
          <cell r="DE70">
            <v>3407998</v>
          </cell>
          <cell r="DG70">
            <v>0</v>
          </cell>
          <cell r="DH70" t="str">
            <v>General Obligation Bond, to be part of the November 2011 election.</v>
          </cell>
          <cell r="DI70" t="str">
            <v>2011</v>
          </cell>
          <cell r="DJ70">
            <v>199</v>
          </cell>
          <cell r="DK70">
            <v>9466</v>
          </cell>
          <cell r="DL70">
            <v>3</v>
          </cell>
          <cell r="DM70" t="str">
            <v>1-1-2012</v>
          </cell>
          <cell r="DN70" t="str">
            <v>7-1-2013</v>
          </cell>
          <cell r="DO70" t="str">
            <v xml:space="preserve">The design and budget for this construction project was developed by HGF Architects, based on CCAB construction requirements, as well as consultation with the staff of Pueblo West High School and Pueblo County School District 70.  HGF Architects has many </v>
          </cell>
          <cell r="DP70" t="str">
            <v>Pueblo County School District 70 is working with all local governments to develop further efficiency in operations.  Within the past few years, District 70 and Pueblo City Schools combined efforts to provide printing services for both Districts.  Recently</v>
          </cell>
          <cell r="DQ70" t="str">
            <v>No</v>
          </cell>
          <cell r="DR70" t="b">
            <v>1</v>
          </cell>
          <cell r="DS70" t="b">
            <v>1</v>
          </cell>
          <cell r="DT70" t="b">
            <v>1</v>
          </cell>
          <cell r="DU70" t="b">
            <v>1</v>
          </cell>
          <cell r="DV70" t="b">
            <v>1</v>
          </cell>
          <cell r="DW70" t="b">
            <v>1</v>
          </cell>
          <cell r="DX70" t="b">
            <v>1</v>
          </cell>
          <cell r="DY70" t="b">
            <v>1</v>
          </cell>
          <cell r="DZ70" t="b">
            <v>1</v>
          </cell>
          <cell r="EA70" t="str">
            <v>Ryan Elarton</v>
          </cell>
          <cell r="EC70" t="str">
            <v>719-295-6545</v>
          </cell>
          <cell r="ED70" t="str">
            <v>eelarton@district70.org</v>
          </cell>
          <cell r="EE70" t="str">
            <v>C. Edward Smith</v>
          </cell>
          <cell r="EF70" t="str">
            <v>Lynette Pantello, President</v>
          </cell>
          <cell r="EH70" t="str">
            <v>C</v>
          </cell>
          <cell r="EI70">
            <v>40605</v>
          </cell>
          <cell r="EJ70">
            <v>1.9275925925925901</v>
          </cell>
          <cell r="EK70" t="b">
            <v>1</v>
          </cell>
          <cell r="EL70" t="b">
            <v>1</v>
          </cell>
          <cell r="EM70" t="str">
            <v>N/A</v>
          </cell>
          <cell r="EN70" t="b">
            <v>1</v>
          </cell>
          <cell r="EP70" t="b">
            <v>0</v>
          </cell>
          <cell r="ES70">
            <v>0</v>
          </cell>
          <cell r="ET70">
            <v>0</v>
          </cell>
          <cell r="EU70">
            <v>0</v>
          </cell>
          <cell r="EV70">
            <v>0</v>
          </cell>
          <cell r="EW70">
            <v>0</v>
          </cell>
          <cell r="EX70">
            <v>0</v>
          </cell>
          <cell r="EY70">
            <v>0</v>
          </cell>
          <cell r="EZ70" t="str">
            <v>The project did not rank high enough in the areas of health and safety to be funded.</v>
          </cell>
          <cell r="FA70" t="b">
            <v>0</v>
          </cell>
          <cell r="FB70" t="str">
            <v>Pueblo County School District 70 is a Colorado leader in innovative educational delivery.    Beginning in 2008, District 70 launched an initiative called “21st Century Tools for a 21st Century Education”.   This initiative provided a laptop computer for e</v>
          </cell>
          <cell r="FC70" t="str">
            <v>New Construction</v>
          </cell>
          <cell r="FF70">
            <v>0</v>
          </cell>
          <cell r="FG70">
            <v>0</v>
          </cell>
          <cell r="FH70">
            <v>0</v>
          </cell>
          <cell r="FI70">
            <v>0</v>
          </cell>
          <cell r="FJ70">
            <v>0</v>
          </cell>
        </row>
        <row r="71">
          <cell r="A71">
            <v>328</v>
          </cell>
          <cell r="B71">
            <v>1400</v>
          </cell>
          <cell r="C71" t="str">
            <v>2011-12</v>
          </cell>
          <cell r="D71" t="str">
            <v>No</v>
          </cell>
          <cell r="E71" t="str">
            <v>LA VETA RE-2</v>
          </cell>
          <cell r="F71" t="str">
            <v>HUERFANO</v>
          </cell>
          <cell r="G71" t="str">
            <v>1</v>
          </cell>
          <cell r="H71" t="str">
            <v>LaVeta High School Reroof</v>
          </cell>
          <cell r="I71" t="b">
            <v>0</v>
          </cell>
          <cell r="J71" t="b">
            <v>0</v>
          </cell>
          <cell r="K71" t="b">
            <v>0</v>
          </cell>
          <cell r="L71" t="b">
            <v>0</v>
          </cell>
          <cell r="M71" t="b">
            <v>0</v>
          </cell>
          <cell r="N71" t="b">
            <v>0</v>
          </cell>
          <cell r="O71" t="b">
            <v>0</v>
          </cell>
          <cell r="P71" t="b">
            <v>0</v>
          </cell>
          <cell r="Q71" t="b">
            <v>0</v>
          </cell>
          <cell r="R71" t="b">
            <v>0</v>
          </cell>
          <cell r="S71" t="b">
            <v>1</v>
          </cell>
          <cell r="T71" t="b">
            <v>0</v>
          </cell>
          <cell r="U71" t="b">
            <v>0</v>
          </cell>
          <cell r="V71" t="b">
            <v>0</v>
          </cell>
          <cell r="W71" t="b">
            <v>0</v>
          </cell>
          <cell r="X71" t="b">
            <v>0</v>
          </cell>
          <cell r="Y71" t="b">
            <v>0</v>
          </cell>
          <cell r="Z71" t="b">
            <v>0</v>
          </cell>
          <cell r="AB71" t="str">
            <v>LaVeta High School</v>
          </cell>
          <cell r="AC71" t="str">
            <v>126 E. Garland _x000D_
LaVeta CO 81055</v>
          </cell>
          <cell r="AD71" t="b">
            <v>0</v>
          </cell>
          <cell r="AE71" t="b">
            <v>0</v>
          </cell>
          <cell r="AF71" t="b">
            <v>0</v>
          </cell>
          <cell r="AG71" t="b">
            <v>1</v>
          </cell>
          <cell r="AH71" t="b">
            <v>0</v>
          </cell>
          <cell r="AI71" t="b">
            <v>0</v>
          </cell>
          <cell r="AJ71" t="b">
            <v>1</v>
          </cell>
          <cell r="AK71" t="b">
            <v>0</v>
          </cell>
          <cell r="AL71" t="b">
            <v>0</v>
          </cell>
          <cell r="AM71" t="b">
            <v>0</v>
          </cell>
          <cell r="AN71" t="b">
            <v>0</v>
          </cell>
          <cell r="AO71" t="b">
            <v>0</v>
          </cell>
          <cell r="AP71" t="b">
            <v>0</v>
          </cell>
          <cell r="AQ71" t="b">
            <v>0</v>
          </cell>
          <cell r="AR71" t="b">
            <v>0</v>
          </cell>
          <cell r="AS71" t="b">
            <v>0</v>
          </cell>
          <cell r="AT71" t="b">
            <v>0</v>
          </cell>
          <cell r="AV71" t="str">
            <v>District</v>
          </cell>
          <cell r="AX71" t="str">
            <v>No</v>
          </cell>
          <cell r="AY71" t="str">
            <v>NA</v>
          </cell>
          <cell r="BA71">
            <v>22595</v>
          </cell>
          <cell r="BJ71" t="b">
            <v>1</v>
          </cell>
          <cell r="BK71">
            <v>2002</v>
          </cell>
          <cell r="BL71">
            <v>3</v>
          </cell>
          <cell r="BN71" t="str">
            <v>Submitted Previously</v>
          </cell>
          <cell r="BO71" t="b">
            <v>0</v>
          </cell>
          <cell r="BP71" t="str">
            <v>0</v>
          </cell>
          <cell r="BQ71" t="b">
            <v>0</v>
          </cell>
          <cell r="BR71" t="b">
            <v>0</v>
          </cell>
          <cell r="BT71" t="str">
            <v>Hagen Design</v>
          </cell>
          <cell r="BW71" t="str">
            <v>In line with the Public Schools Construction Guideline this project conforms with the guidelines as per:_x000D_
Sectional:_x000D_
1.2.1 Health and Safety issues, including security needs and all applicable health, safety and environmental codes and standards as requi</v>
          </cell>
          <cell r="BX71" t="str">
            <v>Best management practices to maintain the roof system will include:  _x000D_
Visual inspection of the roof and all accompanying components will occur a minimum of twice a year.  Additional inspections may be required following extended periods of inclement or d</v>
          </cell>
          <cell r="BY71" t="str">
            <v>5,000</v>
          </cell>
          <cell r="BZ71">
            <v>61</v>
          </cell>
          <cell r="CA71">
            <v>61</v>
          </cell>
          <cell r="CB71">
            <v>0</v>
          </cell>
          <cell r="CC71">
            <v>4</v>
          </cell>
          <cell r="CD71">
            <v>0</v>
          </cell>
          <cell r="CE71" t="b">
            <v>0</v>
          </cell>
          <cell r="CF71" t="b">
            <v>0</v>
          </cell>
          <cell r="CG71" t="b">
            <v>0</v>
          </cell>
          <cell r="CH71" t="b">
            <v>1</v>
          </cell>
          <cell r="CI71" t="b">
            <v>1</v>
          </cell>
          <cell r="CJ71" t="b">
            <v>0</v>
          </cell>
          <cell r="CK71" t="b">
            <v>0</v>
          </cell>
          <cell r="CN71" t="str">
            <v>No</v>
          </cell>
          <cell r="CP71" t="str">
            <v>Yes</v>
          </cell>
          <cell r="CQ71" t="str">
            <v>No</v>
          </cell>
          <cell r="CT71">
            <v>52329</v>
          </cell>
          <cell r="CU71">
            <v>81849</v>
          </cell>
          <cell r="CV71">
            <v>134178</v>
          </cell>
          <cell r="CW71" t="str">
            <v>Cash</v>
          </cell>
          <cell r="CX71">
            <v>121981</v>
          </cell>
          <cell r="CY71">
            <v>12198</v>
          </cell>
          <cell r="CZ71">
            <v>161880</v>
          </cell>
          <cell r="DA71">
            <v>223548</v>
          </cell>
          <cell r="DB71">
            <v>0</v>
          </cell>
          <cell r="DC71">
            <v>0</v>
          </cell>
          <cell r="DD71">
            <v>134179</v>
          </cell>
          <cell r="DE71">
            <v>507410</v>
          </cell>
          <cell r="DG71">
            <v>-385429</v>
          </cell>
          <cell r="DH71" t="str">
            <v>Matching funds have been transfered from the general fund budget to Capital Reserve in anticipation of a successful application.</v>
          </cell>
          <cell r="DI71" t="str">
            <v>N/A</v>
          </cell>
          <cell r="DJ71">
            <v>5</v>
          </cell>
          <cell r="DK71">
            <v>983</v>
          </cell>
          <cell r="DL71">
            <v>20</v>
          </cell>
          <cell r="DM71" t="str">
            <v>08/2011</v>
          </cell>
          <cell r="DN71" t="str">
            <v>10/2011</v>
          </cell>
          <cell r="DO71" t="str">
            <v xml:space="preserve">Cost estimates were obtained from the design firm of Wiss,Janney Elstner Associates, Inc.They are the design/construction management team charged with the task of investigating current conditions and designing solutions for the elementary and high school </v>
          </cell>
          <cell r="DP71" t="str">
            <v>This project is an independent reroof that will not negatively impact local government or community entities therefore efforts have not been made to coordinate or to seek assistance with the financial burden of this project.</v>
          </cell>
          <cell r="DQ71" t="str">
            <v>No</v>
          </cell>
          <cell r="DR71" t="b">
            <v>1</v>
          </cell>
          <cell r="DS71" t="b">
            <v>1</v>
          </cell>
          <cell r="DT71" t="b">
            <v>1</v>
          </cell>
          <cell r="DU71" t="b">
            <v>1</v>
          </cell>
          <cell r="DV71" t="b">
            <v>1</v>
          </cell>
          <cell r="DW71" t="b">
            <v>1</v>
          </cell>
          <cell r="DX71" t="b">
            <v>1</v>
          </cell>
          <cell r="DY71" t="b">
            <v>1</v>
          </cell>
          <cell r="DZ71" t="b">
            <v>1</v>
          </cell>
          <cell r="EA71" t="str">
            <v>C. Gaye Davis</v>
          </cell>
          <cell r="EC71" t="str">
            <v>719-680-3247</v>
          </cell>
          <cell r="ED71" t="str">
            <v>gaye.davis@laveta.k12.co.us</v>
          </cell>
          <cell r="EE71" t="str">
            <v>Bree Lessar</v>
          </cell>
          <cell r="EF71" t="str">
            <v>Ken Schneider, Vice President</v>
          </cell>
          <cell r="EH71" t="str">
            <v>C</v>
          </cell>
          <cell r="EI71">
            <v>40605</v>
          </cell>
          <cell r="EJ71">
            <v>1.6093287037037001</v>
          </cell>
          <cell r="EK71" t="b">
            <v>1</v>
          </cell>
          <cell r="EL71" t="b">
            <v>1</v>
          </cell>
          <cell r="EM71" t="str">
            <v>N/A</v>
          </cell>
          <cell r="EN71" t="b">
            <v>1</v>
          </cell>
          <cell r="EP71" t="b">
            <v>0</v>
          </cell>
          <cell r="ES71">
            <v>0</v>
          </cell>
          <cell r="ET71">
            <v>0</v>
          </cell>
          <cell r="EU71">
            <v>0</v>
          </cell>
          <cell r="EV71">
            <v>0</v>
          </cell>
          <cell r="EW71">
            <v>0</v>
          </cell>
          <cell r="EX71">
            <v>0</v>
          </cell>
          <cell r="EY71">
            <v>0</v>
          </cell>
          <cell r="FA71" t="b">
            <v>0</v>
          </cell>
          <cell r="FB71" t="str">
            <v>LaVeta School District Re-2 is a k-12 campus with six buildings used for educational purposes.  LaVeta Junior/Senior High School is a 7th-12th grade educational program located in a two story building located at 126 East Garland Street.  The original High</v>
          </cell>
          <cell r="FC71" t="str">
            <v>Renovation</v>
          </cell>
          <cell r="FF71">
            <v>0</v>
          </cell>
          <cell r="FG71">
            <v>0</v>
          </cell>
          <cell r="FH71">
            <v>0</v>
          </cell>
          <cell r="FI71">
            <v>0</v>
          </cell>
          <cell r="FJ71">
            <v>0</v>
          </cell>
        </row>
        <row r="72">
          <cell r="A72">
            <v>329</v>
          </cell>
          <cell r="B72">
            <v>30</v>
          </cell>
          <cell r="C72" t="str">
            <v>2011-12</v>
          </cell>
          <cell r="D72" t="str">
            <v>No</v>
          </cell>
          <cell r="E72" t="str">
            <v>ADAMS 14</v>
          </cell>
          <cell r="F72" t="str">
            <v>ADAMS</v>
          </cell>
          <cell r="G72" t="str">
            <v>3</v>
          </cell>
          <cell r="H72" t="str">
            <v>Central Elementary Health and Safety Enhancement Program</v>
          </cell>
          <cell r="I72" t="b">
            <v>0</v>
          </cell>
          <cell r="J72" t="b">
            <v>0</v>
          </cell>
          <cell r="K72" t="b">
            <v>0</v>
          </cell>
          <cell r="L72" t="b">
            <v>0</v>
          </cell>
          <cell r="M72" t="b">
            <v>0</v>
          </cell>
          <cell r="N72" t="b">
            <v>0</v>
          </cell>
          <cell r="O72" t="b">
            <v>0</v>
          </cell>
          <cell r="P72" t="b">
            <v>0</v>
          </cell>
          <cell r="Q72" t="b">
            <v>0</v>
          </cell>
          <cell r="R72" t="b">
            <v>0</v>
          </cell>
          <cell r="S72" t="b">
            <v>1</v>
          </cell>
          <cell r="T72" t="b">
            <v>0</v>
          </cell>
          <cell r="U72" t="b">
            <v>0</v>
          </cell>
          <cell r="V72" t="b">
            <v>0</v>
          </cell>
          <cell r="W72" t="b">
            <v>0</v>
          </cell>
          <cell r="X72" t="b">
            <v>0</v>
          </cell>
          <cell r="Y72" t="b">
            <v>0</v>
          </cell>
          <cell r="Z72" t="b">
            <v>0</v>
          </cell>
          <cell r="AB72" t="str">
            <v>Central Elementary</v>
          </cell>
          <cell r="AC72" t="str">
            <v>6450 Holly Street, Commerce City, CO 80022</v>
          </cell>
          <cell r="AD72" t="b">
            <v>0</v>
          </cell>
          <cell r="AE72" t="b">
            <v>0</v>
          </cell>
          <cell r="AF72" t="b">
            <v>1</v>
          </cell>
          <cell r="AG72" t="b">
            <v>0</v>
          </cell>
          <cell r="AH72" t="b">
            <v>0</v>
          </cell>
          <cell r="AI72" t="b">
            <v>0</v>
          </cell>
          <cell r="AJ72" t="b">
            <v>0</v>
          </cell>
          <cell r="AK72" t="b">
            <v>0</v>
          </cell>
          <cell r="AL72" t="b">
            <v>0</v>
          </cell>
          <cell r="AM72" t="b">
            <v>0</v>
          </cell>
          <cell r="AN72" t="b">
            <v>0</v>
          </cell>
          <cell r="AO72" t="b">
            <v>0</v>
          </cell>
          <cell r="AP72" t="b">
            <v>0</v>
          </cell>
          <cell r="AQ72" t="b">
            <v>0</v>
          </cell>
          <cell r="AR72" t="b">
            <v>0</v>
          </cell>
          <cell r="AS72" t="b">
            <v>0</v>
          </cell>
          <cell r="AT72" t="b">
            <v>0</v>
          </cell>
          <cell r="AV72" t="str">
            <v>District</v>
          </cell>
          <cell r="AX72" t="str">
            <v>No</v>
          </cell>
          <cell r="AY72" t="str">
            <v>N/A</v>
          </cell>
          <cell r="BA72">
            <v>54790</v>
          </cell>
          <cell r="BJ72" t="b">
            <v>1</v>
          </cell>
          <cell r="BK72">
            <v>2010</v>
          </cell>
          <cell r="BL72">
            <v>5</v>
          </cell>
          <cell r="BN72" t="str">
            <v>Attached</v>
          </cell>
          <cell r="BO72" t="b">
            <v>0</v>
          </cell>
          <cell r="BP72" t="str">
            <v>0</v>
          </cell>
          <cell r="BQ72" t="b">
            <v>0</v>
          </cell>
          <cell r="BR72" t="b">
            <v>0</v>
          </cell>
          <cell r="BT72" t="str">
            <v>H+L Architecture</v>
          </cell>
          <cell r="BW72" t="str">
            <v>The Colorado Public School Facility Construction Guidelines clearly identify Central as a top selection for capital construction needs and financial assistance. Central does not meet the guidelines outlined under the assessment. There are several guidelin</v>
          </cell>
          <cell r="BX72" t="str">
            <v>Adams 14 is committed to the allocation of funds for support of the District’s roofing replacement cycle.  The Board of Education and District administration recognize that keeping school roofs safe and free from water damage is mandatory. They understand</v>
          </cell>
          <cell r="BY72" t="str">
            <v>$270,000 annual capital reserve allocations and $35,000 for preventative maintenance and/or bonding</v>
          </cell>
          <cell r="BZ72">
            <v>11</v>
          </cell>
          <cell r="CA72">
            <v>11</v>
          </cell>
          <cell r="CB72">
            <v>0</v>
          </cell>
          <cell r="CC72">
            <v>4</v>
          </cell>
          <cell r="CD72">
            <v>0</v>
          </cell>
          <cell r="CE72" t="b">
            <v>1</v>
          </cell>
          <cell r="CF72" t="b">
            <v>0</v>
          </cell>
          <cell r="CG72" t="b">
            <v>0</v>
          </cell>
          <cell r="CH72" t="b">
            <v>1</v>
          </cell>
          <cell r="CI72" t="b">
            <v>1</v>
          </cell>
          <cell r="CJ72" t="b">
            <v>0</v>
          </cell>
          <cell r="CK72" t="b">
            <v>0</v>
          </cell>
          <cell r="CN72" t="str">
            <v>No</v>
          </cell>
          <cell r="CP72" t="str">
            <v>Yes</v>
          </cell>
          <cell r="CQ72" t="str">
            <v>No</v>
          </cell>
          <cell r="CT72">
            <v>953546</v>
          </cell>
          <cell r="CU72">
            <v>117854</v>
          </cell>
          <cell r="CV72">
            <v>1071400</v>
          </cell>
          <cell r="CW72" t="str">
            <v>Both</v>
          </cell>
          <cell r="CX72">
            <v>974000</v>
          </cell>
          <cell r="CY72">
            <v>97400</v>
          </cell>
          <cell r="CZ72">
            <v>0</v>
          </cell>
          <cell r="DA72">
            <v>0</v>
          </cell>
          <cell r="DB72">
            <v>0</v>
          </cell>
          <cell r="DC72">
            <v>0</v>
          </cell>
          <cell r="DD72">
            <v>1071400</v>
          </cell>
          <cell r="DE72">
            <v>974000</v>
          </cell>
          <cell r="DG72">
            <v>0</v>
          </cell>
          <cell r="DH72" t="str">
            <v>Capital Reserve</v>
          </cell>
          <cell r="DI72" t="str">
            <v>N/A</v>
          </cell>
          <cell r="DJ72">
            <v>17</v>
          </cell>
          <cell r="DK72">
            <v>1785</v>
          </cell>
          <cell r="DL72">
            <v>5</v>
          </cell>
          <cell r="DM72" t="str">
            <v>June 1, 2012</v>
          </cell>
          <cell r="DN72" t="str">
            <v>August 12, 2012</v>
          </cell>
          <cell r="DO72" t="str">
            <v>The District issued a Request for Proposals for roof audit consultant services, and Rooftech Consultants Inc. was selected to develop Adams 14's roof system audit report.</v>
          </cell>
          <cell r="DP72" t="str">
            <v>Adams 14 has shared the District's master plan and associated building deficiency issues with the District's facility assessment committees that consist of parent groups, city council members and other relevant community leaders. All groups provided feedb</v>
          </cell>
          <cell r="DQ72" t="str">
            <v>No</v>
          </cell>
          <cell r="DR72" t="b">
            <v>1</v>
          </cell>
          <cell r="DS72" t="b">
            <v>1</v>
          </cell>
          <cell r="DT72" t="b">
            <v>1</v>
          </cell>
          <cell r="DU72" t="b">
            <v>1</v>
          </cell>
          <cell r="DV72" t="b">
            <v>1</v>
          </cell>
          <cell r="DW72" t="b">
            <v>1</v>
          </cell>
          <cell r="DX72" t="b">
            <v>1</v>
          </cell>
          <cell r="DY72" t="b">
            <v>1</v>
          </cell>
          <cell r="DZ72" t="b">
            <v>1</v>
          </cell>
          <cell r="EA72" t="str">
            <v>Alex Bucher</v>
          </cell>
          <cell r="EB72" t="str">
            <v>N/A</v>
          </cell>
          <cell r="EC72" t="str">
            <v>303-853-7903</v>
          </cell>
          <cell r="ED72" t="str">
            <v>adbucher@adams14.org</v>
          </cell>
          <cell r="EE72" t="str">
            <v>Dr. Susan Chandler</v>
          </cell>
          <cell r="EF72" t="str">
            <v>Jeannette Lewis, Board of Education President</v>
          </cell>
          <cell r="EG72" t="str">
            <v>N/A</v>
          </cell>
          <cell r="EH72" t="str">
            <v>C</v>
          </cell>
          <cell r="EI72">
            <v>40605</v>
          </cell>
          <cell r="EJ72">
            <v>1.43152777777778</v>
          </cell>
          <cell r="EK72" t="b">
            <v>1</v>
          </cell>
          <cell r="EL72" t="b">
            <v>1</v>
          </cell>
          <cell r="EM72" t="str">
            <v>N/A</v>
          </cell>
          <cell r="EN72" t="b">
            <v>1</v>
          </cell>
          <cell r="EP72" t="b">
            <v>0</v>
          </cell>
          <cell r="ES72">
            <v>0</v>
          </cell>
          <cell r="ET72">
            <v>0</v>
          </cell>
          <cell r="EU72">
            <v>0</v>
          </cell>
          <cell r="EV72">
            <v>0</v>
          </cell>
          <cell r="EW72">
            <v>0</v>
          </cell>
          <cell r="EX72">
            <v>0</v>
          </cell>
          <cell r="EY72">
            <v>0</v>
          </cell>
          <cell r="FA72" t="b">
            <v>0</v>
          </cell>
          <cell r="FB72" t="str">
            <v>Bisected by industry and busy roadways, Commerce City is an industrialized, working-class community that often struggles to obtain basic necessities. Nestled within Commerce City, Adams County School District 14 (Adams 14) is a high-poverty school distric</v>
          </cell>
          <cell r="FC72" t="str">
            <v>Renovation</v>
          </cell>
          <cell r="FF72">
            <v>0</v>
          </cell>
          <cell r="FG72">
            <v>0</v>
          </cell>
          <cell r="FH72">
            <v>0</v>
          </cell>
          <cell r="FI72">
            <v>0</v>
          </cell>
          <cell r="FJ72">
            <v>0</v>
          </cell>
        </row>
        <row r="73">
          <cell r="A73">
            <v>330</v>
          </cell>
          <cell r="B73">
            <v>30</v>
          </cell>
          <cell r="C73" t="str">
            <v>2011-12</v>
          </cell>
          <cell r="D73" t="str">
            <v>No</v>
          </cell>
          <cell r="E73" t="str">
            <v>ADAMS 14</v>
          </cell>
          <cell r="F73" t="str">
            <v>ADAMS</v>
          </cell>
          <cell r="G73" t="str">
            <v>2</v>
          </cell>
          <cell r="H73" t="str">
            <v>Rose Hill Health and Safety Enhancement Program</v>
          </cell>
          <cell r="I73" t="b">
            <v>0</v>
          </cell>
          <cell r="J73" t="b">
            <v>0</v>
          </cell>
          <cell r="K73" t="b">
            <v>0</v>
          </cell>
          <cell r="L73" t="b">
            <v>0</v>
          </cell>
          <cell r="M73" t="b">
            <v>0</v>
          </cell>
          <cell r="N73" t="b">
            <v>0</v>
          </cell>
          <cell r="O73" t="b">
            <v>0</v>
          </cell>
          <cell r="P73" t="b">
            <v>0</v>
          </cell>
          <cell r="Q73" t="b">
            <v>0</v>
          </cell>
          <cell r="R73" t="b">
            <v>0</v>
          </cell>
          <cell r="S73" t="b">
            <v>1</v>
          </cell>
          <cell r="T73" t="b">
            <v>0</v>
          </cell>
          <cell r="U73" t="b">
            <v>0</v>
          </cell>
          <cell r="V73" t="b">
            <v>0</v>
          </cell>
          <cell r="W73" t="b">
            <v>0</v>
          </cell>
          <cell r="X73" t="b">
            <v>0</v>
          </cell>
          <cell r="Y73" t="b">
            <v>0</v>
          </cell>
          <cell r="Z73" t="b">
            <v>0</v>
          </cell>
          <cell r="AB73" t="str">
            <v>Rose Hill Elementary</v>
          </cell>
          <cell r="AC73" t="str">
            <v>6900 East 58th Avenue, Commerce City, CO 80022</v>
          </cell>
          <cell r="AD73" t="b">
            <v>0</v>
          </cell>
          <cell r="AE73" t="b">
            <v>0</v>
          </cell>
          <cell r="AF73" t="b">
            <v>1</v>
          </cell>
          <cell r="AG73" t="b">
            <v>0</v>
          </cell>
          <cell r="AH73" t="b">
            <v>0</v>
          </cell>
          <cell r="AI73" t="b">
            <v>0</v>
          </cell>
          <cell r="AJ73" t="b">
            <v>0</v>
          </cell>
          <cell r="AK73" t="b">
            <v>0</v>
          </cell>
          <cell r="AL73" t="b">
            <v>0</v>
          </cell>
          <cell r="AM73" t="b">
            <v>0</v>
          </cell>
          <cell r="AN73" t="b">
            <v>0</v>
          </cell>
          <cell r="AO73" t="b">
            <v>0</v>
          </cell>
          <cell r="AP73" t="b">
            <v>0</v>
          </cell>
          <cell r="AQ73" t="b">
            <v>0</v>
          </cell>
          <cell r="AR73" t="b">
            <v>0</v>
          </cell>
          <cell r="AS73" t="b">
            <v>0</v>
          </cell>
          <cell r="AT73" t="b">
            <v>0</v>
          </cell>
          <cell r="AV73" t="str">
            <v>District</v>
          </cell>
          <cell r="AX73" t="str">
            <v>No</v>
          </cell>
          <cell r="AY73" t="str">
            <v>N/A</v>
          </cell>
          <cell r="BA73">
            <v>56542</v>
          </cell>
          <cell r="BJ73" t="b">
            <v>1</v>
          </cell>
          <cell r="BK73">
            <v>2010</v>
          </cell>
          <cell r="BL73">
            <v>5</v>
          </cell>
          <cell r="BN73" t="str">
            <v>Attached</v>
          </cell>
          <cell r="BO73" t="b">
            <v>0</v>
          </cell>
          <cell r="BP73" t="str">
            <v>0</v>
          </cell>
          <cell r="BQ73" t="b">
            <v>0</v>
          </cell>
          <cell r="BR73" t="b">
            <v>0</v>
          </cell>
          <cell r="BT73" t="str">
            <v>H+L Architecture</v>
          </cell>
          <cell r="BW73" t="str">
            <v>The Colorado Public School Facility Construction Guidelines clearly identify Rose Hill as a top selection for capital construction needs and financial assistance. Rose Hill does not meet the guidelines outlined under the assessment. There are several guid</v>
          </cell>
          <cell r="BX73" t="str">
            <v>Adams 14 is committed to the allocation of funds for support of the District’s roofing replacement cycle.  The Board of Education and District administration recognize that keeping school roofs safe and free from water damage is mandatory. They understand</v>
          </cell>
          <cell r="BY73" t="str">
            <v>$270,000 annual capital reserve allocations and $35,000 for preventative maintenance and/or bonding</v>
          </cell>
          <cell r="BZ73">
            <v>11</v>
          </cell>
          <cell r="CA73">
            <v>11</v>
          </cell>
          <cell r="CB73">
            <v>0</v>
          </cell>
          <cell r="CC73">
            <v>4</v>
          </cell>
          <cell r="CD73">
            <v>0</v>
          </cell>
          <cell r="CE73" t="b">
            <v>1</v>
          </cell>
          <cell r="CF73" t="b">
            <v>0</v>
          </cell>
          <cell r="CG73" t="b">
            <v>0</v>
          </cell>
          <cell r="CH73" t="b">
            <v>1</v>
          </cell>
          <cell r="CI73" t="b">
            <v>1</v>
          </cell>
          <cell r="CJ73" t="b">
            <v>0</v>
          </cell>
          <cell r="CK73" t="b">
            <v>0</v>
          </cell>
          <cell r="CN73" t="str">
            <v>No</v>
          </cell>
          <cell r="CP73" t="str">
            <v>Yes</v>
          </cell>
          <cell r="CQ73" t="str">
            <v>No</v>
          </cell>
          <cell r="CT73">
            <v>652993</v>
          </cell>
          <cell r="CU73">
            <v>80707</v>
          </cell>
          <cell r="CV73">
            <v>733700</v>
          </cell>
          <cell r="CW73" t="str">
            <v>Cash</v>
          </cell>
          <cell r="CX73">
            <v>667000</v>
          </cell>
          <cell r="CY73">
            <v>66700</v>
          </cell>
          <cell r="CZ73">
            <v>0</v>
          </cell>
          <cell r="DA73">
            <v>0</v>
          </cell>
          <cell r="DB73">
            <v>0</v>
          </cell>
          <cell r="DC73">
            <v>0</v>
          </cell>
          <cell r="DD73">
            <v>733700</v>
          </cell>
          <cell r="DE73">
            <v>667000</v>
          </cell>
          <cell r="DG73">
            <v>0</v>
          </cell>
          <cell r="DH73" t="str">
            <v>Capital Reserve</v>
          </cell>
          <cell r="DI73" t="str">
            <v>N/A</v>
          </cell>
          <cell r="DJ73">
            <v>11</v>
          </cell>
          <cell r="DK73">
            <v>1223</v>
          </cell>
          <cell r="DL73">
            <v>5</v>
          </cell>
          <cell r="DM73" t="str">
            <v>June 1, 2012</v>
          </cell>
          <cell r="DN73" t="str">
            <v>August 12, 2012</v>
          </cell>
          <cell r="DO73" t="str">
            <v>The District issued a Request for Proposals for roof audit consultant services, and Rooftech Consultants Inc. was selected to develop Adams 14's roof system audit report.</v>
          </cell>
          <cell r="DP73" t="str">
            <v>Adams 14 has shared the District's master plan and associated building deficiency issues with the District's facility assessment committees that consist of parent groups, city council members and other relevant community leaders. All groups provided feedb</v>
          </cell>
          <cell r="DQ73" t="str">
            <v>No</v>
          </cell>
          <cell r="DR73" t="b">
            <v>1</v>
          </cell>
          <cell r="DS73" t="b">
            <v>1</v>
          </cell>
          <cell r="DT73" t="b">
            <v>1</v>
          </cell>
          <cell r="DU73" t="b">
            <v>1</v>
          </cell>
          <cell r="DV73" t="b">
            <v>1</v>
          </cell>
          <cell r="DW73" t="b">
            <v>1</v>
          </cell>
          <cell r="DX73" t="b">
            <v>1</v>
          </cell>
          <cell r="DY73" t="b">
            <v>1</v>
          </cell>
          <cell r="DZ73" t="b">
            <v>1</v>
          </cell>
          <cell r="EA73" t="str">
            <v>Alex Bucher</v>
          </cell>
          <cell r="EC73" t="str">
            <v>303-853-7903</v>
          </cell>
          <cell r="ED73" t="str">
            <v>adbucher@adams14.org</v>
          </cell>
          <cell r="EE73" t="str">
            <v>Dr. Susan Chandler</v>
          </cell>
          <cell r="EF73" t="str">
            <v>Jeannette Lewis, Board of Education President</v>
          </cell>
          <cell r="EG73" t="str">
            <v>N/A</v>
          </cell>
          <cell r="EH73" t="str">
            <v>C</v>
          </cell>
          <cell r="EI73">
            <v>40605</v>
          </cell>
          <cell r="EJ73">
            <v>1.4327777777777799</v>
          </cell>
          <cell r="EK73" t="b">
            <v>1</v>
          </cell>
          <cell r="EL73" t="b">
            <v>1</v>
          </cell>
          <cell r="EM73" t="str">
            <v>N/A</v>
          </cell>
          <cell r="EN73" t="b">
            <v>1</v>
          </cell>
          <cell r="EP73" t="b">
            <v>0</v>
          </cell>
          <cell r="ES73">
            <v>0</v>
          </cell>
          <cell r="ET73">
            <v>0</v>
          </cell>
          <cell r="EU73">
            <v>0</v>
          </cell>
          <cell r="EV73">
            <v>0</v>
          </cell>
          <cell r="EW73">
            <v>0</v>
          </cell>
          <cell r="EX73">
            <v>0</v>
          </cell>
          <cell r="EY73">
            <v>0</v>
          </cell>
          <cell r="FA73" t="b">
            <v>0</v>
          </cell>
          <cell r="FB73" t="str">
            <v>Bisected by industry and busy roadways, Commerce City is an industrialized, working-class community that often struggles to obtain basic necessities. Nestled within Commerce City, Adams County School District 14 (Adams 14) is a high-poverty school distric</v>
          </cell>
          <cell r="FC73" t="str">
            <v>Renovation</v>
          </cell>
          <cell r="FF73">
            <v>0</v>
          </cell>
          <cell r="FG73">
            <v>0</v>
          </cell>
          <cell r="FH73">
            <v>0</v>
          </cell>
          <cell r="FI73">
            <v>0</v>
          </cell>
          <cell r="FJ73">
            <v>0</v>
          </cell>
        </row>
        <row r="74">
          <cell r="A74">
            <v>331</v>
          </cell>
          <cell r="B74">
            <v>30</v>
          </cell>
          <cell r="C74" t="str">
            <v>2011-12</v>
          </cell>
          <cell r="D74" t="str">
            <v>No</v>
          </cell>
          <cell r="E74" t="str">
            <v>ADAMS 14</v>
          </cell>
          <cell r="F74" t="str">
            <v>ADAMS</v>
          </cell>
          <cell r="G74" t="str">
            <v>1</v>
          </cell>
          <cell r="H74" t="str">
            <v>Adams City Middle School Health and Safety Enhancement Program</v>
          </cell>
          <cell r="I74" t="b">
            <v>0</v>
          </cell>
          <cell r="J74" t="b">
            <v>0</v>
          </cell>
          <cell r="K74" t="b">
            <v>0</v>
          </cell>
          <cell r="L74" t="b">
            <v>0</v>
          </cell>
          <cell r="M74" t="b">
            <v>0</v>
          </cell>
          <cell r="N74" t="b">
            <v>0</v>
          </cell>
          <cell r="O74" t="b">
            <v>0</v>
          </cell>
          <cell r="P74" t="b">
            <v>0</v>
          </cell>
          <cell r="Q74" t="b">
            <v>0</v>
          </cell>
          <cell r="R74" t="b">
            <v>0</v>
          </cell>
          <cell r="S74" t="b">
            <v>1</v>
          </cell>
          <cell r="T74" t="b">
            <v>0</v>
          </cell>
          <cell r="U74" t="b">
            <v>0</v>
          </cell>
          <cell r="V74" t="b">
            <v>0</v>
          </cell>
          <cell r="W74" t="b">
            <v>0</v>
          </cell>
          <cell r="X74" t="b">
            <v>0</v>
          </cell>
          <cell r="Y74" t="b">
            <v>0</v>
          </cell>
          <cell r="Z74" t="b">
            <v>0</v>
          </cell>
          <cell r="AB74" t="str">
            <v>Adams City Middel School</v>
          </cell>
          <cell r="AC74" t="str">
            <v>4451 East 72nd Avenue, Commerce City, CO 80022</v>
          </cell>
          <cell r="AD74" t="b">
            <v>0</v>
          </cell>
          <cell r="AE74" t="b">
            <v>0</v>
          </cell>
          <cell r="AF74" t="b">
            <v>0</v>
          </cell>
          <cell r="AG74" t="b">
            <v>1</v>
          </cell>
          <cell r="AH74" t="b">
            <v>0</v>
          </cell>
          <cell r="AI74" t="b">
            <v>0</v>
          </cell>
          <cell r="AJ74" t="b">
            <v>0</v>
          </cell>
          <cell r="AK74" t="b">
            <v>0</v>
          </cell>
          <cell r="AL74" t="b">
            <v>0</v>
          </cell>
          <cell r="AM74" t="b">
            <v>0</v>
          </cell>
          <cell r="AN74" t="b">
            <v>0</v>
          </cell>
          <cell r="AO74" t="b">
            <v>0</v>
          </cell>
          <cell r="AP74" t="b">
            <v>0</v>
          </cell>
          <cell r="AQ74" t="b">
            <v>0</v>
          </cell>
          <cell r="AR74" t="b">
            <v>0</v>
          </cell>
          <cell r="AS74" t="b">
            <v>0</v>
          </cell>
          <cell r="AT74" t="b">
            <v>0</v>
          </cell>
          <cell r="AV74" t="str">
            <v>District</v>
          </cell>
          <cell r="AX74" t="str">
            <v>No</v>
          </cell>
          <cell r="AY74" t="str">
            <v>N/A</v>
          </cell>
          <cell r="BA74">
            <v>96900</v>
          </cell>
          <cell r="BJ74" t="b">
            <v>1</v>
          </cell>
          <cell r="BK74">
            <v>2010</v>
          </cell>
          <cell r="BL74">
            <v>5</v>
          </cell>
          <cell r="BN74" t="str">
            <v>Attached</v>
          </cell>
          <cell r="BO74" t="b">
            <v>0</v>
          </cell>
          <cell r="BP74" t="str">
            <v>0</v>
          </cell>
          <cell r="BQ74" t="b">
            <v>0</v>
          </cell>
          <cell r="BR74" t="b">
            <v>0</v>
          </cell>
          <cell r="BT74" t="str">
            <v>H+L Architecture</v>
          </cell>
          <cell r="BW74" t="str">
            <v>The Colorado Public School Facility Construction Guidelines clearly identify ACMS as a top selection for capital construction needs and financial assistance. ACMS does not meet the guidelines outlined under the assessment. There are several guidelines not</v>
          </cell>
          <cell r="BX74" t="str">
            <v>Adams 14 is committed to the allocation of funds for support of the District’s roofing replacement cycle.  The Board of Education and District administration recognize that keeping school roofs safe and free from water damage is mandatory. They understand</v>
          </cell>
          <cell r="BY74" t="str">
            <v>$270,000 annual capital reserve allocations and $35,000 for preventative maintenance and/or bonding</v>
          </cell>
          <cell r="BZ74">
            <v>11</v>
          </cell>
          <cell r="CA74">
            <v>11</v>
          </cell>
          <cell r="CB74">
            <v>0</v>
          </cell>
          <cell r="CC74">
            <v>4</v>
          </cell>
          <cell r="CD74">
            <v>0</v>
          </cell>
          <cell r="CE74" t="b">
            <v>1</v>
          </cell>
          <cell r="CF74" t="b">
            <v>0</v>
          </cell>
          <cell r="CG74" t="b">
            <v>0</v>
          </cell>
          <cell r="CH74" t="b">
            <v>1</v>
          </cell>
          <cell r="CI74" t="b">
            <v>1</v>
          </cell>
          <cell r="CJ74" t="b">
            <v>0</v>
          </cell>
          <cell r="CK74" t="b">
            <v>0</v>
          </cell>
          <cell r="CN74" t="str">
            <v>No</v>
          </cell>
          <cell r="CP74" t="str">
            <v>Yes</v>
          </cell>
          <cell r="CQ74" t="str">
            <v>No</v>
          </cell>
          <cell r="CT74">
            <v>1268784</v>
          </cell>
          <cell r="CU74">
            <v>156816</v>
          </cell>
          <cell r="CV74">
            <v>1425600</v>
          </cell>
          <cell r="CW74" t="str">
            <v>Both</v>
          </cell>
          <cell r="CX74">
            <v>1296000</v>
          </cell>
          <cell r="CY74">
            <v>129600</v>
          </cell>
          <cell r="CZ74">
            <v>0</v>
          </cell>
          <cell r="DA74">
            <v>0</v>
          </cell>
          <cell r="DB74">
            <v>0</v>
          </cell>
          <cell r="DC74">
            <v>0</v>
          </cell>
          <cell r="DD74">
            <v>1425600</v>
          </cell>
          <cell r="DE74">
            <v>1296000</v>
          </cell>
          <cell r="DG74">
            <v>0</v>
          </cell>
          <cell r="DH74" t="str">
            <v>Capital Reserve</v>
          </cell>
          <cell r="DI74" t="str">
            <v>N/A</v>
          </cell>
          <cell r="DJ74">
            <v>13</v>
          </cell>
          <cell r="DK74">
            <v>2037</v>
          </cell>
          <cell r="DL74">
            <v>5</v>
          </cell>
          <cell r="DM74" t="str">
            <v>June 1, 2012</v>
          </cell>
          <cell r="DN74" t="str">
            <v>August 12, 2012</v>
          </cell>
          <cell r="DO74" t="str">
            <v>_x000D_
The District issued a Request for Proposals for roof audit consultant services, and Rooftech Consultants Inc. was selected to develop Adams 14's roof system audit report._x000D_</v>
          </cell>
          <cell r="DP74" t="str">
            <v>Adams 14 has shared the District's master plan and associated building deficiency issues with the District's facility assessment committees that consist of parent groups, city council members and other relevant community leaders. All groups provided feedb</v>
          </cell>
          <cell r="DQ74" t="str">
            <v>No</v>
          </cell>
          <cell r="DR74" t="b">
            <v>1</v>
          </cell>
          <cell r="DS74" t="b">
            <v>1</v>
          </cell>
          <cell r="DT74" t="b">
            <v>1</v>
          </cell>
          <cell r="DU74" t="b">
            <v>1</v>
          </cell>
          <cell r="DV74" t="b">
            <v>1</v>
          </cell>
          <cell r="DW74" t="b">
            <v>1</v>
          </cell>
          <cell r="DX74" t="b">
            <v>1</v>
          </cell>
          <cell r="DY74" t="b">
            <v>1</v>
          </cell>
          <cell r="DZ74" t="b">
            <v>1</v>
          </cell>
          <cell r="EA74" t="str">
            <v>Alex Bucher</v>
          </cell>
          <cell r="EB74" t="str">
            <v>N/A</v>
          </cell>
          <cell r="EC74" t="str">
            <v>303-853-7903</v>
          </cell>
          <cell r="ED74" t="str">
            <v>adbucher@adams14.org</v>
          </cell>
          <cell r="EE74" t="str">
            <v>Dr. Susan Chandler</v>
          </cell>
          <cell r="EF74" t="str">
            <v>Jeannette Lewis, Board of Education President</v>
          </cell>
          <cell r="EG74" t="str">
            <v>N/A</v>
          </cell>
          <cell r="EH74" t="str">
            <v>C</v>
          </cell>
          <cell r="EI74">
            <v>40605</v>
          </cell>
          <cell r="EJ74">
            <v>1.4435069444444399</v>
          </cell>
          <cell r="EK74" t="b">
            <v>1</v>
          </cell>
          <cell r="EL74" t="b">
            <v>1</v>
          </cell>
          <cell r="EM74" t="str">
            <v>N/A</v>
          </cell>
          <cell r="EN74" t="b">
            <v>1</v>
          </cell>
          <cell r="EP74" t="b">
            <v>0</v>
          </cell>
          <cell r="ES74">
            <v>0</v>
          </cell>
          <cell r="ET74">
            <v>0</v>
          </cell>
          <cell r="EU74">
            <v>0</v>
          </cell>
          <cell r="EV74">
            <v>0</v>
          </cell>
          <cell r="EW74">
            <v>0</v>
          </cell>
          <cell r="EX74">
            <v>0</v>
          </cell>
          <cell r="EY74">
            <v>0</v>
          </cell>
          <cell r="FA74" t="b">
            <v>0</v>
          </cell>
          <cell r="FB74" t="str">
            <v>Bisected by industry and busy roadways, Commerce City is an industrialized, working-class community that often struggles to obtain basic necessities. Nestled within Commerce City, Adams County School District 14 (Adams 14) is a high-poverty school distric</v>
          </cell>
          <cell r="FC74" t="str">
            <v>Renovation</v>
          </cell>
          <cell r="FF74">
            <v>0</v>
          </cell>
          <cell r="FG74">
            <v>0</v>
          </cell>
          <cell r="FH74">
            <v>0</v>
          </cell>
          <cell r="FI74">
            <v>0</v>
          </cell>
          <cell r="FJ74">
            <v>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B9EC-F5C8-48BB-ABDB-79E27A7D13F0}">
  <sheetPr>
    <pageSetUpPr fitToPage="1"/>
  </sheetPr>
  <dimension ref="A1:I93"/>
  <sheetViews>
    <sheetView tabSelected="1" zoomScaleNormal="100" workbookViewId="0">
      <selection activeCell="J11" sqref="J11"/>
    </sheetView>
  </sheetViews>
  <sheetFormatPr defaultRowHeight="15" x14ac:dyDescent="0.25"/>
  <cols>
    <col min="1" max="1" width="13.28515625" customWidth="1"/>
    <col min="2" max="2" width="37.28515625" customWidth="1"/>
    <col min="3" max="3" width="53.28515625" customWidth="1"/>
    <col min="4" max="4" width="16.42578125" customWidth="1"/>
    <col min="5" max="5" width="16.28515625" customWidth="1"/>
    <col min="6" max="6" width="17.85546875" customWidth="1"/>
    <col min="7" max="7" width="9.28515625" customWidth="1"/>
  </cols>
  <sheetData>
    <row r="1" spans="1:7" ht="51.75" customHeight="1" thickBot="1" x14ac:dyDescent="0.3">
      <c r="A1" s="1" t="s">
        <v>0</v>
      </c>
      <c r="B1" s="2" t="s">
        <v>1</v>
      </c>
      <c r="C1" s="3" t="s">
        <v>2</v>
      </c>
      <c r="D1" s="3" t="s">
        <v>3</v>
      </c>
      <c r="E1" s="3" t="s">
        <v>4</v>
      </c>
      <c r="F1" s="3" t="s">
        <v>5</v>
      </c>
      <c r="G1" s="4" t="s">
        <v>6</v>
      </c>
    </row>
    <row r="2" spans="1:7" x14ac:dyDescent="0.25">
      <c r="A2" s="5" t="s">
        <v>20</v>
      </c>
      <c r="B2" s="5" t="s">
        <v>105</v>
      </c>
      <c r="C2" s="20" t="s">
        <v>164</v>
      </c>
      <c r="D2" s="19">
        <v>1040200</v>
      </c>
      <c r="E2" s="19">
        <v>959800</v>
      </c>
      <c r="F2" s="19">
        <v>2000000</v>
      </c>
      <c r="G2" s="18">
        <v>0.47989999999999999</v>
      </c>
    </row>
    <row r="3" spans="1:7" x14ac:dyDescent="0.25">
      <c r="A3" s="6" t="s">
        <v>20</v>
      </c>
      <c r="B3" s="6" t="s">
        <v>87</v>
      </c>
      <c r="C3" s="21" t="s">
        <v>154</v>
      </c>
      <c r="D3" s="19">
        <v>23464706.559999999</v>
      </c>
      <c r="E3" s="19">
        <v>13198897.439999999</v>
      </c>
      <c r="F3" s="19">
        <v>36663604</v>
      </c>
      <c r="G3" s="18">
        <v>0.36</v>
      </c>
    </row>
    <row r="4" spans="1:7" x14ac:dyDescent="0.25">
      <c r="A4" s="6" t="s">
        <v>61</v>
      </c>
      <c r="B4" s="6" t="s">
        <v>62</v>
      </c>
      <c r="C4" s="21" t="s">
        <v>139</v>
      </c>
      <c r="D4" s="19">
        <v>1088021.92</v>
      </c>
      <c r="E4" s="19">
        <v>238834.08</v>
      </c>
      <c r="F4" s="19">
        <v>1326856</v>
      </c>
      <c r="G4" s="18">
        <v>0.18</v>
      </c>
    </row>
    <row r="5" spans="1:7" x14ac:dyDescent="0.25">
      <c r="A5" s="6" t="s">
        <v>63</v>
      </c>
      <c r="B5" s="6" t="s">
        <v>64</v>
      </c>
      <c r="C5" s="21" t="s">
        <v>140</v>
      </c>
      <c r="D5" s="19">
        <v>7328863.1600000001</v>
      </c>
      <c r="E5" s="19">
        <v>2314377.84</v>
      </c>
      <c r="F5" s="19">
        <v>9643241</v>
      </c>
      <c r="G5" s="18">
        <v>0.24</v>
      </c>
    </row>
    <row r="6" spans="1:7" x14ac:dyDescent="0.25">
      <c r="A6" s="6" t="s">
        <v>63</v>
      </c>
      <c r="B6" s="6" t="s">
        <v>79</v>
      </c>
      <c r="C6" s="21" t="s">
        <v>149</v>
      </c>
      <c r="D6" s="19">
        <v>828300</v>
      </c>
      <c r="E6" s="19">
        <v>426700</v>
      </c>
      <c r="F6" s="19">
        <v>1255000</v>
      </c>
      <c r="G6" s="18">
        <v>0.34</v>
      </c>
    </row>
    <row r="7" spans="1:7" x14ac:dyDescent="0.25">
      <c r="A7" s="6" t="s">
        <v>21</v>
      </c>
      <c r="B7" s="6" t="s">
        <v>22</v>
      </c>
      <c r="C7" s="21" t="s">
        <v>160</v>
      </c>
      <c r="D7" s="19">
        <v>1929316.41</v>
      </c>
      <c r="E7" s="19">
        <v>1133090.5900000001</v>
      </c>
      <c r="F7" s="19">
        <v>3062407</v>
      </c>
      <c r="G7" s="18">
        <v>0.37</v>
      </c>
    </row>
    <row r="8" spans="1:7" x14ac:dyDescent="0.25">
      <c r="A8" s="6" t="s">
        <v>21</v>
      </c>
      <c r="B8" s="6" t="s">
        <v>22</v>
      </c>
      <c r="C8" s="21" t="s">
        <v>97</v>
      </c>
      <c r="D8" s="19">
        <v>412442.1</v>
      </c>
      <c r="E8" s="19">
        <v>242227.9</v>
      </c>
      <c r="F8" s="19">
        <v>654670</v>
      </c>
      <c r="G8" s="18">
        <v>0.37</v>
      </c>
    </row>
    <row r="9" spans="1:7" x14ac:dyDescent="0.25">
      <c r="A9" s="6" t="s">
        <v>21</v>
      </c>
      <c r="B9" s="6" t="s">
        <v>22</v>
      </c>
      <c r="C9" s="21" t="s">
        <v>161</v>
      </c>
      <c r="D9" s="19">
        <v>1356894</v>
      </c>
      <c r="E9" s="19">
        <v>796906</v>
      </c>
      <c r="F9" s="19">
        <v>2153800</v>
      </c>
      <c r="G9" s="18">
        <v>0.37</v>
      </c>
    </row>
    <row r="10" spans="1:7" x14ac:dyDescent="0.25">
      <c r="A10" s="6" t="s">
        <v>23</v>
      </c>
      <c r="B10" s="6" t="s">
        <v>53</v>
      </c>
      <c r="C10" s="21" t="s">
        <v>129</v>
      </c>
      <c r="D10" s="19">
        <v>2580260.37</v>
      </c>
      <c r="E10" s="19">
        <v>100529.63</v>
      </c>
      <c r="F10" s="19">
        <v>2680790</v>
      </c>
      <c r="G10" s="18">
        <v>3.7499999999999999E-2</v>
      </c>
    </row>
    <row r="11" spans="1:7" x14ac:dyDescent="0.25">
      <c r="A11" s="6" t="s">
        <v>23</v>
      </c>
      <c r="B11" s="6" t="s">
        <v>24</v>
      </c>
      <c r="C11" s="21" t="s">
        <v>176</v>
      </c>
      <c r="D11" s="19">
        <v>635517.68999999994</v>
      </c>
      <c r="E11" s="19">
        <v>33448.300000000003</v>
      </c>
      <c r="F11" s="19">
        <v>668965.99</v>
      </c>
      <c r="G11" s="18">
        <v>0.05</v>
      </c>
    </row>
    <row r="12" spans="1:7" x14ac:dyDescent="0.25">
      <c r="A12" s="6" t="s">
        <v>23</v>
      </c>
      <c r="B12" s="6" t="s">
        <v>7</v>
      </c>
      <c r="C12" s="21" t="s">
        <v>175</v>
      </c>
      <c r="D12" s="19">
        <v>2715639.08</v>
      </c>
      <c r="E12" s="19">
        <v>282085.92</v>
      </c>
      <c r="F12" s="19">
        <v>2997725</v>
      </c>
      <c r="G12" s="18">
        <v>9.4100000000000003E-2</v>
      </c>
    </row>
    <row r="13" spans="1:7" x14ac:dyDescent="0.25">
      <c r="A13" s="6" t="s">
        <v>90</v>
      </c>
      <c r="B13" s="6" t="s">
        <v>91</v>
      </c>
      <c r="C13" s="21" t="s">
        <v>156</v>
      </c>
      <c r="D13" s="19">
        <v>41984019.520000003</v>
      </c>
      <c r="E13" s="19">
        <v>4998992.4800000004</v>
      </c>
      <c r="F13" s="19">
        <v>46983012</v>
      </c>
      <c r="G13" s="18">
        <v>0.10640000000000001</v>
      </c>
    </row>
    <row r="14" spans="1:7" x14ac:dyDescent="0.25">
      <c r="A14" s="6" t="s">
        <v>50</v>
      </c>
      <c r="B14" s="6" t="s">
        <v>51</v>
      </c>
      <c r="C14" s="21" t="s">
        <v>52</v>
      </c>
      <c r="D14" s="19">
        <v>148873.54</v>
      </c>
      <c r="E14" s="19">
        <v>95181.45</v>
      </c>
      <c r="F14" s="19">
        <v>244054.99</v>
      </c>
      <c r="G14" s="18">
        <v>0.39</v>
      </c>
    </row>
    <row r="15" spans="1:7" x14ac:dyDescent="0.25">
      <c r="A15" s="6" t="s">
        <v>119</v>
      </c>
      <c r="B15" s="6" t="s">
        <v>26</v>
      </c>
      <c r="C15" s="21" t="s">
        <v>173</v>
      </c>
      <c r="D15" s="19">
        <v>12014094.65</v>
      </c>
      <c r="E15" s="19">
        <v>2120134.35</v>
      </c>
      <c r="F15" s="19">
        <v>14134229</v>
      </c>
      <c r="G15" s="18">
        <v>0.15</v>
      </c>
    </row>
    <row r="16" spans="1:7" x14ac:dyDescent="0.25">
      <c r="A16" s="6" t="s">
        <v>25</v>
      </c>
      <c r="B16" s="6" t="s">
        <v>8</v>
      </c>
      <c r="C16" s="21" t="s">
        <v>118</v>
      </c>
      <c r="D16" s="19">
        <v>9192466.1699999999</v>
      </c>
      <c r="E16" s="19">
        <v>24853704.829999998</v>
      </c>
      <c r="F16" s="19">
        <v>34046171</v>
      </c>
      <c r="G16" s="18">
        <v>0.73</v>
      </c>
    </row>
    <row r="17" spans="1:7" x14ac:dyDescent="0.25">
      <c r="A17" s="6" t="s">
        <v>25</v>
      </c>
      <c r="B17" s="6" t="s">
        <v>8</v>
      </c>
      <c r="C17" s="21" t="s">
        <v>120</v>
      </c>
      <c r="D17" s="19">
        <v>174594.96</v>
      </c>
      <c r="E17" s="19">
        <v>472053.04</v>
      </c>
      <c r="F17" s="19">
        <v>646648</v>
      </c>
      <c r="G17" s="18">
        <v>0.73</v>
      </c>
    </row>
    <row r="18" spans="1:7" x14ac:dyDescent="0.25">
      <c r="A18" s="6" t="s">
        <v>88</v>
      </c>
      <c r="B18" s="6" t="s">
        <v>89</v>
      </c>
      <c r="C18" s="21" t="s">
        <v>178</v>
      </c>
      <c r="D18" s="19">
        <v>658793.06999999995</v>
      </c>
      <c r="E18" s="19">
        <v>208039.92</v>
      </c>
      <c r="F18" s="19">
        <v>866832.99</v>
      </c>
      <c r="G18" s="18">
        <v>0.24</v>
      </c>
    </row>
    <row r="19" spans="1:7" x14ac:dyDescent="0.25">
      <c r="A19" s="6" t="s">
        <v>54</v>
      </c>
      <c r="B19" s="6" t="s">
        <v>55</v>
      </c>
      <c r="C19" s="21" t="s">
        <v>131</v>
      </c>
      <c r="D19" s="19">
        <v>55039490.119999997</v>
      </c>
      <c r="E19" s="19">
        <v>6067970.8799999999</v>
      </c>
      <c r="F19" s="19">
        <v>61107461</v>
      </c>
      <c r="G19" s="18">
        <v>9.9299999999999999E-2</v>
      </c>
    </row>
    <row r="20" spans="1:7" x14ac:dyDescent="0.25">
      <c r="A20" s="6" t="s">
        <v>73</v>
      </c>
      <c r="B20" s="6" t="s">
        <v>74</v>
      </c>
      <c r="C20" s="21" t="s">
        <v>146</v>
      </c>
      <c r="D20" s="19">
        <v>6875942.0800000001</v>
      </c>
      <c r="E20" s="19">
        <v>5402525.9199999999</v>
      </c>
      <c r="F20" s="19">
        <v>12278468</v>
      </c>
      <c r="G20" s="18">
        <v>0.44</v>
      </c>
    </row>
    <row r="21" spans="1:7" x14ac:dyDescent="0.25">
      <c r="A21" s="6" t="s">
        <v>65</v>
      </c>
      <c r="B21" s="6" t="s">
        <v>66</v>
      </c>
      <c r="C21" s="21" t="s">
        <v>141</v>
      </c>
      <c r="D21" s="19">
        <v>13072932.4</v>
      </c>
      <c r="E21" s="19">
        <v>10696035.6</v>
      </c>
      <c r="F21" s="19">
        <v>23768968</v>
      </c>
      <c r="G21" s="18">
        <v>0.45</v>
      </c>
    </row>
    <row r="22" spans="1:7" x14ac:dyDescent="0.25">
      <c r="A22" s="6" t="s">
        <v>56</v>
      </c>
      <c r="B22" s="6" t="s">
        <v>94</v>
      </c>
      <c r="C22" s="21" t="s">
        <v>158</v>
      </c>
      <c r="D22" s="19">
        <v>842337.65</v>
      </c>
      <c r="E22" s="19">
        <v>251607.35</v>
      </c>
      <c r="F22" s="19">
        <v>1093945</v>
      </c>
      <c r="G22" s="18">
        <v>0.23</v>
      </c>
    </row>
    <row r="23" spans="1:7" x14ac:dyDescent="0.25">
      <c r="A23" s="6" t="s">
        <v>56</v>
      </c>
      <c r="B23" s="6" t="s">
        <v>57</v>
      </c>
      <c r="C23" s="21" t="s">
        <v>132</v>
      </c>
      <c r="D23" s="19">
        <v>5929088.6200000001</v>
      </c>
      <c r="E23" s="19">
        <v>862536.38</v>
      </c>
      <c r="F23" s="19">
        <v>6791625</v>
      </c>
      <c r="G23" s="18">
        <v>0.127</v>
      </c>
    </row>
    <row r="24" spans="1:7" x14ac:dyDescent="0.25">
      <c r="A24" s="6" t="s">
        <v>27</v>
      </c>
      <c r="B24" s="6" t="s">
        <v>104</v>
      </c>
      <c r="C24" s="21" t="s">
        <v>163</v>
      </c>
      <c r="D24" s="19">
        <v>1989285.48</v>
      </c>
      <c r="E24" s="19">
        <v>196742.52</v>
      </c>
      <c r="F24" s="19">
        <v>2186028</v>
      </c>
      <c r="G24" s="18">
        <v>0.09</v>
      </c>
    </row>
    <row r="25" spans="1:7" x14ac:dyDescent="0.25">
      <c r="A25" s="6" t="s">
        <v>27</v>
      </c>
      <c r="B25" s="6" t="s">
        <v>28</v>
      </c>
      <c r="C25" s="21" t="s">
        <v>172</v>
      </c>
      <c r="D25" s="19">
        <v>1112923</v>
      </c>
      <c r="E25" s="19">
        <v>2861802</v>
      </c>
      <c r="F25" s="19">
        <v>3974725</v>
      </c>
      <c r="G25" s="18">
        <v>0.72</v>
      </c>
    </row>
    <row r="26" spans="1:7" x14ac:dyDescent="0.25">
      <c r="A26" s="6" t="s">
        <v>27</v>
      </c>
      <c r="B26" s="6" t="s">
        <v>9</v>
      </c>
      <c r="C26" s="21" t="s">
        <v>84</v>
      </c>
      <c r="D26" s="19">
        <v>253341.6</v>
      </c>
      <c r="E26" s="19">
        <v>274453.40000000002</v>
      </c>
      <c r="F26" s="19">
        <v>527795</v>
      </c>
      <c r="G26" s="18">
        <v>0.52</v>
      </c>
    </row>
    <row r="27" spans="1:7" x14ac:dyDescent="0.25">
      <c r="A27" s="6" t="s">
        <v>47</v>
      </c>
      <c r="B27" s="6" t="s">
        <v>98</v>
      </c>
      <c r="C27" s="21" t="s">
        <v>99</v>
      </c>
      <c r="D27" s="19">
        <v>2489779.63</v>
      </c>
      <c r="E27" s="19">
        <v>1226309.3700000001</v>
      </c>
      <c r="F27" s="19">
        <v>3716089</v>
      </c>
      <c r="G27" s="18">
        <v>0.33</v>
      </c>
    </row>
    <row r="28" spans="1:7" x14ac:dyDescent="0.25">
      <c r="A28" s="6" t="s">
        <v>47</v>
      </c>
      <c r="B28" s="6" t="s">
        <v>48</v>
      </c>
      <c r="C28" s="21" t="s">
        <v>49</v>
      </c>
      <c r="D28" s="19">
        <v>3782769.64</v>
      </c>
      <c r="E28" s="19">
        <v>3491787.36</v>
      </c>
      <c r="F28" s="19">
        <v>7274557</v>
      </c>
      <c r="G28" s="18">
        <v>0.48</v>
      </c>
    </row>
    <row r="29" spans="1:7" x14ac:dyDescent="0.25">
      <c r="A29" s="6" t="s">
        <v>29</v>
      </c>
      <c r="B29" s="6" t="s">
        <v>69</v>
      </c>
      <c r="C29" s="21" t="s">
        <v>144</v>
      </c>
      <c r="D29" s="19">
        <v>3522989.75</v>
      </c>
      <c r="E29" s="19">
        <v>3666785.25</v>
      </c>
      <c r="F29" s="19">
        <v>7189775</v>
      </c>
      <c r="G29" s="18">
        <v>0.51</v>
      </c>
    </row>
    <row r="30" spans="1:7" x14ac:dyDescent="0.25">
      <c r="A30" s="6" t="s">
        <v>121</v>
      </c>
      <c r="B30" s="6" t="s">
        <v>122</v>
      </c>
      <c r="C30" s="21" t="s">
        <v>174</v>
      </c>
      <c r="D30" s="19">
        <v>568677.99</v>
      </c>
      <c r="E30" s="19">
        <v>1903835.01</v>
      </c>
      <c r="F30" s="19">
        <v>2472513</v>
      </c>
      <c r="G30" s="18">
        <v>0.77</v>
      </c>
    </row>
    <row r="31" spans="1:7" x14ac:dyDescent="0.25">
      <c r="A31" s="6" t="s">
        <v>106</v>
      </c>
      <c r="B31" s="6" t="s">
        <v>107</v>
      </c>
      <c r="C31" s="21" t="s">
        <v>108</v>
      </c>
      <c r="D31" s="19">
        <v>718478.63</v>
      </c>
      <c r="E31" s="19">
        <v>1599194.37</v>
      </c>
      <c r="F31" s="19">
        <v>2317673</v>
      </c>
      <c r="G31" s="18">
        <v>0.69</v>
      </c>
    </row>
    <row r="32" spans="1:7" x14ac:dyDescent="0.25">
      <c r="A32" s="6" t="s">
        <v>30</v>
      </c>
      <c r="B32" s="6" t="s">
        <v>10</v>
      </c>
      <c r="C32" s="21" t="s">
        <v>171</v>
      </c>
      <c r="D32" s="19">
        <v>1099063.44</v>
      </c>
      <c r="E32" s="19">
        <v>427413.56</v>
      </c>
      <c r="F32" s="19">
        <v>1526477</v>
      </c>
      <c r="G32" s="18">
        <v>0.28000000000000003</v>
      </c>
    </row>
    <row r="33" spans="1:7" x14ac:dyDescent="0.25">
      <c r="A33" s="6" t="s">
        <v>95</v>
      </c>
      <c r="B33" s="6" t="s">
        <v>96</v>
      </c>
      <c r="C33" s="21" t="s">
        <v>159</v>
      </c>
      <c r="D33" s="19">
        <v>289643.76</v>
      </c>
      <c r="E33" s="19">
        <v>1319488.24</v>
      </c>
      <c r="F33" s="19">
        <v>1609132</v>
      </c>
      <c r="G33" s="18">
        <v>0.82</v>
      </c>
    </row>
    <row r="34" spans="1:7" x14ac:dyDescent="0.25">
      <c r="A34" s="6" t="s">
        <v>85</v>
      </c>
      <c r="B34" s="6" t="s">
        <v>86</v>
      </c>
      <c r="C34" s="21" t="s">
        <v>153</v>
      </c>
      <c r="D34" s="19">
        <v>331513.5</v>
      </c>
      <c r="E34" s="19">
        <v>240061.5</v>
      </c>
      <c r="F34" s="19">
        <v>571575</v>
      </c>
      <c r="G34" s="18">
        <v>0.42</v>
      </c>
    </row>
    <row r="35" spans="1:7" x14ac:dyDescent="0.25">
      <c r="A35" s="6" t="s">
        <v>85</v>
      </c>
      <c r="B35" s="6" t="s">
        <v>113</v>
      </c>
      <c r="C35" s="21" t="s">
        <v>168</v>
      </c>
      <c r="D35" s="19">
        <v>475708.66</v>
      </c>
      <c r="E35" s="19">
        <v>495125.34</v>
      </c>
      <c r="F35" s="19">
        <v>970834</v>
      </c>
      <c r="G35" s="18">
        <v>0.51</v>
      </c>
    </row>
    <row r="36" spans="1:7" x14ac:dyDescent="0.25">
      <c r="A36" s="6" t="s">
        <v>114</v>
      </c>
      <c r="B36" s="6" t="s">
        <v>115</v>
      </c>
      <c r="C36" s="21" t="s">
        <v>169</v>
      </c>
      <c r="D36" s="19">
        <v>282962.44</v>
      </c>
      <c r="E36" s="19">
        <v>89356.56</v>
      </c>
      <c r="F36" s="19">
        <v>372319</v>
      </c>
      <c r="G36" s="18">
        <v>0.24</v>
      </c>
    </row>
    <row r="37" spans="1:7" x14ac:dyDescent="0.25">
      <c r="A37" s="6" t="s">
        <v>31</v>
      </c>
      <c r="B37" s="6" t="s">
        <v>11</v>
      </c>
      <c r="C37" s="21" t="s">
        <v>152</v>
      </c>
      <c r="D37" s="19">
        <v>429265.76</v>
      </c>
      <c r="E37" s="19">
        <v>1103826.24</v>
      </c>
      <c r="F37" s="19">
        <v>1533092</v>
      </c>
      <c r="G37" s="18">
        <v>0.72</v>
      </c>
    </row>
    <row r="38" spans="1:7" x14ac:dyDescent="0.25">
      <c r="A38" s="6" t="s">
        <v>109</v>
      </c>
      <c r="B38" s="6" t="s">
        <v>110</v>
      </c>
      <c r="C38" s="21" t="s">
        <v>165</v>
      </c>
      <c r="D38" s="19">
        <v>16726483.380000001</v>
      </c>
      <c r="E38" s="19">
        <v>10251715.609999999</v>
      </c>
      <c r="F38" s="19">
        <v>26978198.990000002</v>
      </c>
      <c r="G38" s="18">
        <v>0.38</v>
      </c>
    </row>
    <row r="39" spans="1:7" x14ac:dyDescent="0.25">
      <c r="A39" s="6" t="s">
        <v>71</v>
      </c>
      <c r="B39" s="6" t="s">
        <v>72</v>
      </c>
      <c r="C39" s="21" t="s">
        <v>145</v>
      </c>
      <c r="D39" s="19">
        <v>68680</v>
      </c>
      <c r="E39" s="19">
        <v>133320</v>
      </c>
      <c r="F39" s="19">
        <v>202000</v>
      </c>
      <c r="G39" s="18">
        <v>0.66</v>
      </c>
    </row>
    <row r="40" spans="1:7" x14ac:dyDescent="0.25">
      <c r="A40" s="6" t="s">
        <v>111</v>
      </c>
      <c r="B40" s="6" t="s">
        <v>112</v>
      </c>
      <c r="C40" s="21" t="s">
        <v>166</v>
      </c>
      <c r="D40" s="19">
        <v>23196997.02</v>
      </c>
      <c r="E40" s="19">
        <v>11843783.98</v>
      </c>
      <c r="F40" s="19">
        <v>35040781</v>
      </c>
      <c r="G40" s="18">
        <v>0.33799999999999997</v>
      </c>
    </row>
    <row r="41" spans="1:7" x14ac:dyDescent="0.25">
      <c r="A41" s="6" t="s">
        <v>32</v>
      </c>
      <c r="B41" s="6" t="s">
        <v>12</v>
      </c>
      <c r="C41" s="21" t="s">
        <v>167</v>
      </c>
      <c r="D41" s="19">
        <v>28596448.969999999</v>
      </c>
      <c r="E41" s="19">
        <v>27829062.030000001</v>
      </c>
      <c r="F41" s="19">
        <v>56425511</v>
      </c>
      <c r="G41" s="18">
        <v>0.49320000000000003</v>
      </c>
    </row>
    <row r="42" spans="1:7" x14ac:dyDescent="0.25">
      <c r="A42" s="6" t="s">
        <v>33</v>
      </c>
      <c r="B42" s="6" t="s">
        <v>13</v>
      </c>
      <c r="C42" s="21" t="s">
        <v>123</v>
      </c>
      <c r="D42" s="19">
        <v>235576.44</v>
      </c>
      <c r="E42" s="19">
        <v>299824.56</v>
      </c>
      <c r="F42" s="19">
        <v>535401</v>
      </c>
      <c r="G42" s="18">
        <v>0.56000000000000005</v>
      </c>
    </row>
    <row r="43" spans="1:7" x14ac:dyDescent="0.25">
      <c r="A43" s="6" t="s">
        <v>33</v>
      </c>
      <c r="B43" s="6" t="s">
        <v>13</v>
      </c>
      <c r="C43" s="21" t="s">
        <v>177</v>
      </c>
      <c r="D43" s="19">
        <v>48374.04</v>
      </c>
      <c r="E43" s="19">
        <v>61566.96</v>
      </c>
      <c r="F43" s="19">
        <v>109941</v>
      </c>
      <c r="G43" s="18">
        <v>0.56000000000000005</v>
      </c>
    </row>
    <row r="44" spans="1:7" x14ac:dyDescent="0.25">
      <c r="A44" s="6" t="s">
        <v>34</v>
      </c>
      <c r="B44" s="6" t="s">
        <v>14</v>
      </c>
      <c r="C44" s="21" t="s">
        <v>147</v>
      </c>
      <c r="D44" s="19">
        <v>1066689.5</v>
      </c>
      <c r="E44" s="19">
        <v>1066689.5</v>
      </c>
      <c r="F44" s="19">
        <v>2133379</v>
      </c>
      <c r="G44" s="18">
        <v>0.5</v>
      </c>
    </row>
    <row r="45" spans="1:7" x14ac:dyDescent="0.25">
      <c r="A45" s="6" t="s">
        <v>34</v>
      </c>
      <c r="B45" s="6" t="s">
        <v>14</v>
      </c>
      <c r="C45" s="21" t="s">
        <v>142</v>
      </c>
      <c r="D45" s="19">
        <v>2399577.5</v>
      </c>
      <c r="E45" s="19">
        <v>2399577.5</v>
      </c>
      <c r="F45" s="19">
        <v>4799155</v>
      </c>
      <c r="G45" s="18">
        <v>0.5</v>
      </c>
    </row>
    <row r="46" spans="1:7" x14ac:dyDescent="0.25">
      <c r="A46" s="6" t="s">
        <v>35</v>
      </c>
      <c r="B46" s="6" t="s">
        <v>15</v>
      </c>
      <c r="C46" s="21" t="s">
        <v>133</v>
      </c>
      <c r="D46" s="19">
        <v>619183.18999999994</v>
      </c>
      <c r="E46" s="19">
        <v>154795.79</v>
      </c>
      <c r="F46" s="19">
        <v>773978.98</v>
      </c>
      <c r="G46" s="18">
        <v>0.2</v>
      </c>
    </row>
    <row r="47" spans="1:7" x14ac:dyDescent="0.25">
      <c r="A47" s="6" t="s">
        <v>35</v>
      </c>
      <c r="B47" s="6" t="s">
        <v>15</v>
      </c>
      <c r="C47" s="21" t="s">
        <v>134</v>
      </c>
      <c r="D47" s="19">
        <v>2339022.7200000002</v>
      </c>
      <c r="E47" s="19">
        <v>97459.28</v>
      </c>
      <c r="F47" s="19">
        <v>2436482</v>
      </c>
      <c r="G47" s="18">
        <v>0.04</v>
      </c>
    </row>
    <row r="48" spans="1:7" x14ac:dyDescent="0.25">
      <c r="A48" s="6" t="s">
        <v>35</v>
      </c>
      <c r="B48" s="6" t="s">
        <v>16</v>
      </c>
      <c r="C48" s="21" t="s">
        <v>179</v>
      </c>
      <c r="D48" s="19">
        <v>3376003.15</v>
      </c>
      <c r="E48" s="19">
        <v>287989.84000000003</v>
      </c>
      <c r="F48" s="19">
        <v>3663992.9899999998</v>
      </c>
      <c r="G48" s="18">
        <v>7.8600000000000003E-2</v>
      </c>
    </row>
    <row r="49" spans="1:7" x14ac:dyDescent="0.25">
      <c r="A49" s="6" t="s">
        <v>35</v>
      </c>
      <c r="B49" s="6" t="s">
        <v>58</v>
      </c>
      <c r="C49" s="21" t="s">
        <v>135</v>
      </c>
      <c r="D49" s="19">
        <v>466247.25</v>
      </c>
      <c r="E49" s="19">
        <v>273827.75</v>
      </c>
      <c r="F49" s="19">
        <v>740075</v>
      </c>
      <c r="G49" s="18">
        <v>0.37</v>
      </c>
    </row>
    <row r="50" spans="1:7" x14ac:dyDescent="0.25">
      <c r="A50" s="6" t="s">
        <v>67</v>
      </c>
      <c r="B50" s="6" t="s">
        <v>68</v>
      </c>
      <c r="C50" s="21" t="s">
        <v>143</v>
      </c>
      <c r="D50" s="19">
        <v>20251540.390000001</v>
      </c>
      <c r="E50" s="19">
        <v>34720067.609999999</v>
      </c>
      <c r="F50" s="19">
        <v>54971608</v>
      </c>
      <c r="G50" s="18">
        <v>0.63159999999999994</v>
      </c>
    </row>
    <row r="51" spans="1:7" x14ac:dyDescent="0.25">
      <c r="A51" s="6" t="s">
        <v>59</v>
      </c>
      <c r="B51" s="6" t="s">
        <v>60</v>
      </c>
      <c r="C51" s="21" t="s">
        <v>136</v>
      </c>
      <c r="D51" s="19">
        <v>2038541.7</v>
      </c>
      <c r="E51" s="19">
        <v>1097676.3</v>
      </c>
      <c r="F51" s="19">
        <v>3136218</v>
      </c>
      <c r="G51" s="18">
        <v>0.35</v>
      </c>
    </row>
    <row r="52" spans="1:7" x14ac:dyDescent="0.25">
      <c r="A52" s="6" t="s">
        <v>59</v>
      </c>
      <c r="B52" s="6" t="s">
        <v>60</v>
      </c>
      <c r="C52" s="21" t="s">
        <v>137</v>
      </c>
      <c r="D52" s="19">
        <v>2826628.35</v>
      </c>
      <c r="E52" s="19">
        <v>1522030.65</v>
      </c>
      <c r="F52" s="19">
        <v>4348659</v>
      </c>
      <c r="G52" s="18">
        <v>0.35</v>
      </c>
    </row>
    <row r="53" spans="1:7" x14ac:dyDescent="0.25">
      <c r="A53" s="6" t="s">
        <v>36</v>
      </c>
      <c r="B53" s="6" t="s">
        <v>100</v>
      </c>
      <c r="C53" s="21" t="s">
        <v>101</v>
      </c>
      <c r="D53" s="19">
        <v>5610425.2599999998</v>
      </c>
      <c r="E53" s="19">
        <v>4062721.74</v>
      </c>
      <c r="F53" s="19">
        <v>9673147</v>
      </c>
      <c r="G53" s="18">
        <v>0.42</v>
      </c>
    </row>
    <row r="54" spans="1:7" x14ac:dyDescent="0.25">
      <c r="A54" s="6" t="s">
        <v>37</v>
      </c>
      <c r="B54" s="6" t="s">
        <v>38</v>
      </c>
      <c r="C54" s="21" t="s">
        <v>155</v>
      </c>
      <c r="D54" s="19">
        <v>5189395.13</v>
      </c>
      <c r="E54" s="19">
        <v>14030586.859999999</v>
      </c>
      <c r="F54" s="19">
        <v>19219981.989999998</v>
      </c>
      <c r="G54" s="18">
        <v>0.73</v>
      </c>
    </row>
    <row r="55" spans="1:7" x14ac:dyDescent="0.25">
      <c r="A55" s="6" t="s">
        <v>80</v>
      </c>
      <c r="B55" s="6" t="s">
        <v>81</v>
      </c>
      <c r="C55" s="21" t="s">
        <v>150</v>
      </c>
      <c r="D55" s="19">
        <v>856153</v>
      </c>
      <c r="E55" s="19">
        <v>0</v>
      </c>
      <c r="F55" s="19">
        <v>856153</v>
      </c>
      <c r="G55" s="18">
        <v>0</v>
      </c>
    </row>
    <row r="56" spans="1:7" x14ac:dyDescent="0.25">
      <c r="A56" s="6" t="s">
        <v>116</v>
      </c>
      <c r="B56" s="6" t="s">
        <v>117</v>
      </c>
      <c r="C56" s="21" t="s">
        <v>170</v>
      </c>
      <c r="D56" s="19">
        <v>698793.55</v>
      </c>
      <c r="E56" s="19">
        <v>376273.45</v>
      </c>
      <c r="F56" s="19">
        <v>1075067</v>
      </c>
      <c r="G56" s="18">
        <v>0.35</v>
      </c>
    </row>
    <row r="57" spans="1:7" x14ac:dyDescent="0.25">
      <c r="A57" s="6" t="s">
        <v>82</v>
      </c>
      <c r="B57" s="6" t="s">
        <v>83</v>
      </c>
      <c r="C57" s="21" t="s">
        <v>151</v>
      </c>
      <c r="D57" s="19">
        <v>571825</v>
      </c>
      <c r="E57" s="19">
        <v>70675</v>
      </c>
      <c r="F57" s="19">
        <v>642500</v>
      </c>
      <c r="G57" s="18">
        <v>0.11</v>
      </c>
    </row>
    <row r="58" spans="1:7" x14ac:dyDescent="0.25">
      <c r="A58" s="6" t="s">
        <v>75</v>
      </c>
      <c r="B58" s="6" t="s">
        <v>76</v>
      </c>
      <c r="C58" s="21" t="s">
        <v>148</v>
      </c>
      <c r="D58" s="19">
        <v>1636098.03</v>
      </c>
      <c r="E58" s="19">
        <v>6154844.9699999997</v>
      </c>
      <c r="F58" s="19">
        <v>7790943</v>
      </c>
      <c r="G58" s="18">
        <v>0.79</v>
      </c>
    </row>
    <row r="59" spans="1:7" x14ac:dyDescent="0.25">
      <c r="A59" s="6" t="s">
        <v>39</v>
      </c>
      <c r="B59" s="6" t="s">
        <v>17</v>
      </c>
      <c r="C59" s="21" t="s">
        <v>130</v>
      </c>
      <c r="D59" s="19">
        <v>2301866.15</v>
      </c>
      <c r="E59" s="19">
        <v>121150.85</v>
      </c>
      <c r="F59" s="19">
        <v>2423017</v>
      </c>
      <c r="G59" s="18">
        <v>0.05</v>
      </c>
    </row>
    <row r="60" spans="1:7" x14ac:dyDescent="0.25">
      <c r="A60" s="6" t="s">
        <v>40</v>
      </c>
      <c r="B60" s="6" t="s">
        <v>41</v>
      </c>
      <c r="C60" s="21" t="s">
        <v>138</v>
      </c>
      <c r="D60" s="19">
        <v>744276.96</v>
      </c>
      <c r="E60" s="19">
        <v>1323159.04</v>
      </c>
      <c r="F60" s="19">
        <v>2067436</v>
      </c>
      <c r="G60" s="18">
        <v>0.64</v>
      </c>
    </row>
    <row r="61" spans="1:7" x14ac:dyDescent="0.25">
      <c r="A61" s="6" t="s">
        <v>92</v>
      </c>
      <c r="B61" s="6" t="s">
        <v>93</v>
      </c>
      <c r="C61" s="21" t="s">
        <v>157</v>
      </c>
      <c r="D61" s="19">
        <v>2391527.4500000002</v>
      </c>
      <c r="E61" s="19">
        <v>884537.55</v>
      </c>
      <c r="F61" s="19">
        <v>3276065</v>
      </c>
      <c r="G61" s="18">
        <v>0.27</v>
      </c>
    </row>
    <row r="62" spans="1:7" x14ac:dyDescent="0.25">
      <c r="A62" s="6" t="s">
        <v>42</v>
      </c>
      <c r="B62" s="6" t="s">
        <v>44</v>
      </c>
      <c r="C62" s="21" t="s">
        <v>78</v>
      </c>
      <c r="D62" s="19">
        <v>1478981.76</v>
      </c>
      <c r="E62" s="19">
        <v>831927.24</v>
      </c>
      <c r="F62" s="19">
        <v>2310909</v>
      </c>
      <c r="G62" s="18">
        <v>0.36</v>
      </c>
    </row>
    <row r="63" spans="1:7" x14ac:dyDescent="0.25">
      <c r="A63" s="6" t="s">
        <v>42</v>
      </c>
      <c r="B63" s="6" t="s">
        <v>44</v>
      </c>
      <c r="C63" s="21" t="s">
        <v>77</v>
      </c>
      <c r="D63" s="19">
        <v>396954.24</v>
      </c>
      <c r="E63" s="19">
        <v>223286.76</v>
      </c>
      <c r="F63" s="19">
        <v>620241</v>
      </c>
      <c r="G63" s="18">
        <v>0.36</v>
      </c>
    </row>
    <row r="64" spans="1:7" x14ac:dyDescent="0.25">
      <c r="A64" s="6" t="s">
        <v>42</v>
      </c>
      <c r="B64" s="6" t="s">
        <v>18</v>
      </c>
      <c r="C64" s="21" t="s">
        <v>70</v>
      </c>
      <c r="D64" s="19">
        <v>4828081.5</v>
      </c>
      <c r="E64" s="19">
        <v>5900988.5</v>
      </c>
      <c r="F64" s="19">
        <v>10729070</v>
      </c>
      <c r="G64" s="18">
        <v>0.55000000000000004</v>
      </c>
    </row>
    <row r="65" spans="1:7" x14ac:dyDescent="0.25">
      <c r="A65" s="6" t="s">
        <v>102</v>
      </c>
      <c r="B65" s="6" t="s">
        <v>103</v>
      </c>
      <c r="C65" s="21" t="s">
        <v>162</v>
      </c>
      <c r="D65" s="19">
        <v>207828</v>
      </c>
      <c r="E65" s="19">
        <v>80822</v>
      </c>
      <c r="F65" s="19">
        <v>288650</v>
      </c>
      <c r="G65" s="18">
        <v>0.28000000000000003</v>
      </c>
    </row>
    <row r="66" spans="1:7" x14ac:dyDescent="0.25">
      <c r="A66" s="22" t="s">
        <v>46</v>
      </c>
      <c r="B66" s="22"/>
      <c r="C66" s="7" t="s">
        <v>19</v>
      </c>
      <c r="D66" s="8">
        <f>SUM(D2:D65)</f>
        <v>337827396.9799999</v>
      </c>
      <c r="E66" s="8">
        <f>SUM(E2:E65)</f>
        <v>220752221.94000003</v>
      </c>
      <c r="F66" s="8">
        <f>SUM(F2:F65)</f>
        <v>558579618.92000008</v>
      </c>
      <c r="G66" s="9">
        <f t="shared" ref="G66" si="0">E66/F66</f>
        <v>0.39520278660868258</v>
      </c>
    </row>
    <row r="69" spans="1:7" x14ac:dyDescent="0.25">
      <c r="C69" s="11" t="s">
        <v>43</v>
      </c>
      <c r="D69" s="12">
        <f>SUM(D3,D13,D15,D19,D21,D38,D40,D41,D50)</f>
        <v>234346713.00999999</v>
      </c>
      <c r="E69" s="12">
        <f t="shared" ref="E69:F69" si="1">SUM(E3,E13,E15,E19,E21,E38,E40,E41,E50)</f>
        <v>121726659.98</v>
      </c>
      <c r="F69" s="12">
        <f t="shared" si="1"/>
        <v>356073372.99000001</v>
      </c>
      <c r="G69" s="13">
        <f>E69/F69</f>
        <v>0.34185836182538304</v>
      </c>
    </row>
    <row r="70" spans="1:7" x14ac:dyDescent="0.25">
      <c r="C70" s="11" t="s">
        <v>125</v>
      </c>
      <c r="D70" s="12">
        <f>SUM(D2,D4,D5,D7,D9,D10,D12,D16,D20,D23,D24,D25,D27,D28,D29,D32,D44,D45,D47,D48,D51,D52,D53,D54,D58,D59,D61,D62,D64)</f>
        <v>91516340.950000003</v>
      </c>
      <c r="E70" s="12">
        <f t="shared" ref="E70:F70" si="2">SUM(E2,E4,E5,E7,E9,E10,E12,E16,E20,E23,E24,E25,E27,E28,E29,E32,E44,E45,E47,E48,E51,E52,E53,E54,E58,E59,E61,E62,E64)</f>
        <v>87273412.029999986</v>
      </c>
      <c r="F70" s="12">
        <f t="shared" si="2"/>
        <v>178789752.97999999</v>
      </c>
      <c r="G70" s="13">
        <f t="shared" ref="G70:G71" si="3">E70/F70</f>
        <v>0.48813430621923104</v>
      </c>
    </row>
    <row r="71" spans="1:7" x14ac:dyDescent="0.25">
      <c r="C71" s="11" t="s">
        <v>126</v>
      </c>
      <c r="D71" s="12">
        <f>SUM(D6,D8,D11,D14,D17,D18,D22,D26,D30,D31,D33,D34,D35,D36,D37,D39,D42,D43,D46,D49,D55,D56,D57,D60,D63,D65)</f>
        <v>11964343.020000001</v>
      </c>
      <c r="E71" s="12">
        <f t="shared" ref="E71:F71" si="4">SUM(E6,E8,E11,E14,E17,E18,E22,E26,E30,E31,E33,E34,E35,E36,E37,E39,E42,E43,E46,E49,E55,E56,E57,E60,E63,E65)</f>
        <v>11752149.929999998</v>
      </c>
      <c r="F71" s="12">
        <f t="shared" si="4"/>
        <v>23716492.949999999</v>
      </c>
      <c r="G71" s="13">
        <f t="shared" si="3"/>
        <v>0.49552646568682485</v>
      </c>
    </row>
    <row r="72" spans="1:7" x14ac:dyDescent="0.25">
      <c r="C72" s="15"/>
      <c r="D72" s="10"/>
      <c r="E72" s="10"/>
      <c r="F72" s="10"/>
      <c r="G72" s="16"/>
    </row>
    <row r="73" spans="1:7" x14ac:dyDescent="0.25">
      <c r="C73" s="11" t="s">
        <v>124</v>
      </c>
      <c r="D73" s="12">
        <f>SUM(D4,D15,D22,D23,D36,D39)</f>
        <v>20225185.280000001</v>
      </c>
      <c r="E73" s="12">
        <f t="shared" ref="E73:F73" si="5">SUM(E4,E15,E22,E23,E36,E39)</f>
        <v>3695788.72</v>
      </c>
      <c r="F73" s="12">
        <f t="shared" si="5"/>
        <v>23920974</v>
      </c>
      <c r="G73" s="13">
        <f>E73/F73</f>
        <v>0.15449992629898768</v>
      </c>
    </row>
    <row r="74" spans="1:7" x14ac:dyDescent="0.25">
      <c r="C74" s="11" t="s">
        <v>127</v>
      </c>
      <c r="D74" s="12">
        <f>D66-D73</f>
        <v>317602211.69999993</v>
      </c>
      <c r="E74" s="12">
        <f t="shared" ref="E74:F74" si="6">E66-E73</f>
        <v>217056433.22000003</v>
      </c>
      <c r="F74" s="12">
        <f t="shared" si="6"/>
        <v>534658644.92000008</v>
      </c>
      <c r="G74" s="13">
        <f>E74/F74</f>
        <v>0.40597198844971027</v>
      </c>
    </row>
    <row r="75" spans="1:7" x14ac:dyDescent="0.25">
      <c r="D75" s="10"/>
      <c r="E75" s="10"/>
      <c r="F75" s="10"/>
      <c r="G75" s="14"/>
    </row>
    <row r="76" spans="1:7" x14ac:dyDescent="0.25">
      <c r="C76" s="11" t="s">
        <v>128</v>
      </c>
      <c r="D76" s="12">
        <f>SUM(D9,D10,D11,D12,D32,D36,D47,D48,D51,D52,D59)</f>
        <v>21552399.09</v>
      </c>
      <c r="E76" s="12">
        <f t="shared" ref="E76:F76" si="7">SUM(E9,E10,E11,E12,E32,E36,E47,E48,E51,E52,E59)</f>
        <v>4856046.8900000006</v>
      </c>
      <c r="F76" s="12">
        <f t="shared" si="7"/>
        <v>26408445.98</v>
      </c>
      <c r="G76" s="13">
        <f>E76/F76</f>
        <v>0.18388234179616805</v>
      </c>
    </row>
    <row r="77" spans="1:7" x14ac:dyDescent="0.25">
      <c r="C77" s="15" t="s">
        <v>45</v>
      </c>
      <c r="D77" s="17">
        <v>340395273.07999998</v>
      </c>
      <c r="E77" s="17">
        <v>326358356.85999995</v>
      </c>
      <c r="F77" s="17">
        <v>666753629.94000006</v>
      </c>
      <c r="G77" s="13">
        <f>E77/F77</f>
        <v>0.48947368593909019</v>
      </c>
    </row>
    <row r="85" spans="4:6" x14ac:dyDescent="0.25">
      <c r="D85" s="10"/>
      <c r="E85" s="10"/>
      <c r="F85" s="10"/>
    </row>
    <row r="86" spans="4:6" x14ac:dyDescent="0.25">
      <c r="D86" s="10"/>
      <c r="E86" s="10"/>
      <c r="F86" s="10"/>
    </row>
    <row r="87" spans="4:6" x14ac:dyDescent="0.25">
      <c r="D87" s="10"/>
      <c r="E87" s="10"/>
      <c r="F87" s="10"/>
    </row>
    <row r="88" spans="4:6" x14ac:dyDescent="0.25">
      <c r="D88" s="10"/>
      <c r="E88" s="10"/>
      <c r="F88" s="10"/>
    </row>
    <row r="89" spans="4:6" x14ac:dyDescent="0.25">
      <c r="D89" s="10"/>
      <c r="E89" s="10"/>
      <c r="F89" s="10"/>
    </row>
    <row r="90" spans="4:6" x14ac:dyDescent="0.25">
      <c r="D90" s="10"/>
      <c r="E90" s="10"/>
      <c r="F90" s="10"/>
    </row>
    <row r="91" spans="4:6" x14ac:dyDescent="0.25">
      <c r="D91" s="10"/>
      <c r="E91" s="10"/>
      <c r="F91" s="10"/>
    </row>
    <row r="92" spans="4:6" x14ac:dyDescent="0.25">
      <c r="D92" s="10"/>
      <c r="E92" s="10"/>
      <c r="F92" s="10"/>
    </row>
    <row r="93" spans="4:6" x14ac:dyDescent="0.25">
      <c r="D93" s="10"/>
      <c r="E93" s="10"/>
      <c r="F93" s="10"/>
    </row>
  </sheetData>
  <sortState xmlns:xlrd2="http://schemas.microsoft.com/office/spreadsheetml/2017/richdata2" ref="A2:G65">
    <sortCondition ref="A2:A65"/>
    <sortCondition ref="B2:B65"/>
    <sortCondition ref="C2:C65"/>
  </sortState>
  <mergeCells count="1">
    <mergeCell ref="A66:B66"/>
  </mergeCells>
  <conditionalFormatting sqref="G2:G65">
    <cfRule type="expression" dxfId="0" priority="1">
      <formula>$AB2&lt;$AD2</formula>
    </cfRule>
  </conditionalFormatting>
  <pageMargins left="0.7" right="0.7" top="0.75" bottom="0.75" header="0.3" footer="0.3"/>
  <pageSetup scale="58" fitToHeight="0" orientation="portrait" r:id="rId1"/>
  <headerFooter>
    <oddHeader>&amp;C&amp;"-,Bold"&amp;12Summary of FY2022-23 Grant Applications Received on February 4, 2022
&amp;"-,Regular"&amp;11Note: Information below reflects initial application submissions, subject to change through staff review</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22-23</vt:lpstr>
      <vt:lpstr>'22-23'!Print_Titles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Hoskinson, Jay</dc:creator>
  <cp:lastModifiedBy>Hoskinson, Jay</cp:lastModifiedBy>
  <cp:lastPrinted>2021-02-12T22:22:45Z</cp:lastPrinted>
  <dcterms:created xsi:type="dcterms:W3CDTF">2020-03-13T14:31:24Z</dcterms:created>
  <dcterms:modified xsi:type="dcterms:W3CDTF">2022-02-18T19:09:07Z</dcterms:modified>
</cp:coreProperties>
</file>