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EST Program\2023-2024_BEST2324\"/>
    </mc:Choice>
  </mc:AlternateContent>
  <xr:revisionPtr revIDLastSave="0" documentId="13_ncr:1_{7DE95BDA-B8B2-4E25-9C56-31A2476A110D}" xr6:coauthVersionLast="47" xr6:coauthVersionMax="47" xr10:uidLastSave="{00000000-0000-0000-0000-000000000000}"/>
  <bookViews>
    <workbookView xWindow="12525" yWindow="-16905" windowWidth="27570" windowHeight="13770" xr2:uid="{00000000-000D-0000-FFFF-FFFF00000000}"/>
  </bookViews>
  <sheets>
    <sheet name="FY2023-24 BEST Cash" sheetId="5" r:id="rId1"/>
  </sheets>
  <definedNames>
    <definedName name="_xlnm.Print_Titles" localSheetId="0">'FY2023-24 BEST Cash'!$1:$2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5" l="1"/>
  <c r="F23" i="5" l="1"/>
  <c r="G23" i="5"/>
  <c r="E23" i="5"/>
  <c r="F25" i="5" l="1"/>
  <c r="E25" i="5"/>
  <c r="G25" i="5"/>
</calcChain>
</file>

<file path=xl/sharedStrings.xml><?xml version="1.0" encoding="utf-8"?>
<sst xmlns="http://schemas.openxmlformats.org/spreadsheetml/2006/main" count="110" uniqueCount="82">
  <si>
    <t>County</t>
  </si>
  <si>
    <t>Applicant Name</t>
  </si>
  <si>
    <t>Project Title</t>
  </si>
  <si>
    <t>Applicant Contribution</t>
  </si>
  <si>
    <t>BEST Request Amount</t>
  </si>
  <si>
    <t>Total Request &amp; Matching Contribution</t>
  </si>
  <si>
    <t>YES</t>
  </si>
  <si>
    <t>Total Recommended for Cash Grants</t>
  </si>
  <si>
    <t>Total Recommended for Lease/Purchase Grants</t>
  </si>
  <si>
    <t>Priority Order</t>
  </si>
  <si>
    <t>GREELEY 6</t>
  </si>
  <si>
    <t>Total Recommended BEST Grants</t>
  </si>
  <si>
    <t>BACKUP**</t>
  </si>
  <si>
    <t xml:space="preserve">Recommended for BEST Cash Grant </t>
  </si>
  <si>
    <t>HUERFANO RE-1</t>
  </si>
  <si>
    <t>Pueblo</t>
  </si>
  <si>
    <t>EAST GRAND 2</t>
  </si>
  <si>
    <t>El Paso</t>
  </si>
  <si>
    <t>ROCKY FORD R-2</t>
  </si>
  <si>
    <t>Larimer</t>
  </si>
  <si>
    <t>CENTENNIAL R-1</t>
  </si>
  <si>
    <t>PUEBLO COUNTY 70</t>
  </si>
  <si>
    <t>Chaffee</t>
  </si>
  <si>
    <t>Salida Montessori</t>
  </si>
  <si>
    <t>Mountain Song Community School</t>
  </si>
  <si>
    <t>K-8 Renovation &amp; Addition</t>
  </si>
  <si>
    <t>Morgan</t>
  </si>
  <si>
    <t>FORT MORGAN RE-3</t>
  </si>
  <si>
    <t>DW Health and Safety Upgrades</t>
  </si>
  <si>
    <t>Grand</t>
  </si>
  <si>
    <t>Fraser Valley ES Safety/Roof Improvements</t>
  </si>
  <si>
    <t>Fremont</t>
  </si>
  <si>
    <t>Canon City HS Classroom Wing Replacement</t>
  </si>
  <si>
    <t>Mesa</t>
  </si>
  <si>
    <t>Plateau Valley PK-12 Addition/Replacement</t>
  </si>
  <si>
    <t>WELDON VALLEY RE-20(J)</t>
  </si>
  <si>
    <t>PK-12 Addition &amp; Renovation</t>
  </si>
  <si>
    <t>DW Fire Alarm Upgrades</t>
  </si>
  <si>
    <t>Garfield</t>
  </si>
  <si>
    <t>Carbondale Community School</t>
  </si>
  <si>
    <t>K-8 Safety/Security &amp; Roof Replacement</t>
  </si>
  <si>
    <t>Costilla</t>
  </si>
  <si>
    <t>K-12 Roof Replacement</t>
  </si>
  <si>
    <t>HARRISON 2</t>
  </si>
  <si>
    <t>Panorama MS Safety and Mechanical Upgrades</t>
  </si>
  <si>
    <t>Kit Carson</t>
  </si>
  <si>
    <t>STRATTON R-4</t>
  </si>
  <si>
    <t>DW Safety &amp; Security and Gym Roof</t>
  </si>
  <si>
    <t>THOMPSON R2-J</t>
  </si>
  <si>
    <t>Multiple School Security Upgrades</t>
  </si>
  <si>
    <t>Otero</t>
  </si>
  <si>
    <t>Rocky Ford JrSr HS Roof Replacement</t>
  </si>
  <si>
    <t>Atlas Preparatory School</t>
  </si>
  <si>
    <t>MS Renovation and Addition</t>
  </si>
  <si>
    <t>Weld</t>
  </si>
  <si>
    <t>Monfort ES Partial Roof Replacement</t>
  </si>
  <si>
    <t>Middle Park HS Safety/HVAC Improvements</t>
  </si>
  <si>
    <t>Bella Academy K-3 Partial Roof Replacement</t>
  </si>
  <si>
    <t>San Miguel</t>
  </si>
  <si>
    <t>PK-12 Replacement School</t>
  </si>
  <si>
    <t>PK-8 School Replacement</t>
  </si>
  <si>
    <t>Bent</t>
  </si>
  <si>
    <t>MC CLAVE RE-2</t>
  </si>
  <si>
    <t>PK-12 School Replacement</t>
  </si>
  <si>
    <t>Colorado Early Colleges Fort Collins High School</t>
  </si>
  <si>
    <t>HS Roof Replacement</t>
  </si>
  <si>
    <t>Huerfano</t>
  </si>
  <si>
    <t>Peakview ES and Gardner ES Roof/HVAC Upgrades</t>
  </si>
  <si>
    <t>BEST FY23-24 List of BEST Awarded Projects</t>
  </si>
  <si>
    <t>* Grants were contingent upon a November 2023 Bond Election</t>
  </si>
  <si>
    <t>***Grant funded with increased local match as a backup project</t>
  </si>
  <si>
    <t>***22</t>
  </si>
  <si>
    <t>**21</t>
  </si>
  <si>
    <t>**19</t>
  </si>
  <si>
    <t>*4</t>
  </si>
  <si>
    <t>*5</t>
  </si>
  <si>
    <t>CANON CITY RE-1</t>
  </si>
  <si>
    <t>PLATEAU VALLEY 50</t>
  </si>
  <si>
    <t>**Grant funded as a backup project following bond results</t>
  </si>
  <si>
    <t>*18</t>
  </si>
  <si>
    <t>NORWOOD R-2J</t>
  </si>
  <si>
    <t>Awarded backup projects that failed to secure matching funds, or were unable to accept limited available funding to complete proposed project (not funded)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</si>
</sst>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b/>
      <sz val="10"/>
      <color theme="0" tint="-0.499984740745262"/>
      <name val="Arial"/>
      <family val="2"/>
    </font>
    <font>
      <b/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wrapText="1"/>
    </xf>
    <xf numFmtId="0" fontId="0" fillId="0" borderId="1" xfId="0" applyBorder="1"/>
    <xf numFmtId="44" fontId="5" fillId="0" borderId="11" xfId="0" applyNumberFormat="1" applyFont="1" applyBorder="1"/>
    <xf numFmtId="44" fontId="5" fillId="0" borderId="12" xfId="0" applyNumberFormat="1" applyFont="1" applyBorder="1"/>
    <xf numFmtId="44" fontId="0" fillId="0" borderId="6" xfId="1" applyFont="1" applyFill="1" applyBorder="1"/>
    <xf numFmtId="44" fontId="0" fillId="0" borderId="1" xfId="1" applyFont="1" applyFill="1" applyBorder="1"/>
    <xf numFmtId="0" fontId="0" fillId="0" borderId="2" xfId="0" applyBorder="1"/>
    <xf numFmtId="44" fontId="0" fillId="0" borderId="2" xfId="1" applyFont="1" applyFill="1" applyBorder="1"/>
    <xf numFmtId="1" fontId="3" fillId="0" borderId="14" xfId="0" applyNumberFormat="1" applyFont="1" applyBorder="1" applyAlignment="1">
      <alignment horizontal="center" vertical="center"/>
    </xf>
    <xf numFmtId="44" fontId="5" fillId="0" borderId="0" xfId="0" applyNumberFormat="1" applyFont="1"/>
    <xf numFmtId="44" fontId="0" fillId="0" borderId="0" xfId="1" applyFont="1" applyFill="1" applyBorder="1"/>
    <xf numFmtId="1" fontId="3" fillId="0" borderId="0" xfId="0" applyNumberFormat="1" applyFont="1" applyAlignment="1">
      <alignment horizontal="center" vertical="center"/>
    </xf>
    <xf numFmtId="44" fontId="2" fillId="0" borderId="1" xfId="1" applyFont="1" applyBorder="1"/>
    <xf numFmtId="0" fontId="4" fillId="0" borderId="17" xfId="0" applyFont="1" applyBorder="1"/>
    <xf numFmtId="0" fontId="4" fillId="0" borderId="15" xfId="0" applyFont="1" applyBorder="1"/>
    <xf numFmtId="44" fontId="2" fillId="0" borderId="2" xfId="1" applyFont="1" applyBorder="1"/>
    <xf numFmtId="44" fontId="2" fillId="0" borderId="14" xfId="1" applyFont="1" applyBorder="1"/>
    <xf numFmtId="44" fontId="5" fillId="0" borderId="18" xfId="0" applyNumberFormat="1" applyFont="1" applyBorder="1"/>
    <xf numFmtId="0" fontId="4" fillId="0" borderId="19" xfId="0" applyFont="1" applyBorder="1"/>
    <xf numFmtId="44" fontId="2" fillId="0" borderId="10" xfId="1" applyFont="1" applyFill="1" applyBorder="1"/>
    <xf numFmtId="1" fontId="3" fillId="0" borderId="20" xfId="0" applyNumberFormat="1" applyFont="1" applyBorder="1" applyAlignment="1">
      <alignment horizontal="center" vertical="center"/>
    </xf>
    <xf numFmtId="44" fontId="5" fillId="0" borderId="1" xfId="0" applyNumberFormat="1" applyFont="1" applyBorder="1"/>
    <xf numFmtId="44" fontId="5" fillId="0" borderId="2" xfId="0" applyNumberFormat="1" applyFont="1" applyBorder="1"/>
    <xf numFmtId="0" fontId="6" fillId="0" borderId="6" xfId="0" applyFont="1" applyBorder="1"/>
    <xf numFmtId="0" fontId="6" fillId="0" borderId="1" xfId="0" applyFont="1" applyBorder="1"/>
    <xf numFmtId="0" fontId="6" fillId="0" borderId="2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44" fontId="8" fillId="0" borderId="6" xfId="0" applyNumberFormat="1" applyFont="1" applyBorder="1"/>
    <xf numFmtId="0" fontId="7" fillId="0" borderId="6" xfId="0" applyFont="1" applyBorder="1"/>
    <xf numFmtId="44" fontId="7" fillId="0" borderId="6" xfId="1" applyFont="1" applyFill="1" applyBorder="1"/>
    <xf numFmtId="1" fontId="9" fillId="0" borderId="7" xfId="0" applyNumberFormat="1" applyFont="1" applyBorder="1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7" fillId="0" borderId="17" xfId="0" applyFont="1" applyBorder="1"/>
    <xf numFmtId="44" fontId="8" fillId="0" borderId="1" xfId="0" applyNumberFormat="1" applyFont="1" applyBorder="1"/>
    <xf numFmtId="0" fontId="7" fillId="0" borderId="1" xfId="0" applyFont="1" applyBorder="1"/>
    <xf numFmtId="44" fontId="7" fillId="0" borderId="1" xfId="1" applyFont="1" applyFill="1" applyBorder="1"/>
    <xf numFmtId="1" fontId="9" fillId="0" borderId="8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" xfId="0" applyFont="1" applyBorder="1"/>
    <xf numFmtId="0" fontId="7" fillId="0" borderId="16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3">
    <dxf>
      <fill>
        <patternFill patternType="gray0625"/>
      </fill>
    </dxf>
    <dxf>
      <font>
        <strike/>
        <condense val="0"/>
        <extend val="0"/>
        <color indexed="22"/>
      </font>
    </dxf>
    <dxf>
      <font>
        <b/>
        <i val="0"/>
        <strike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FE3E9-4DE4-425E-90D1-789F82C853CD}">
  <sheetPr>
    <pageSetUpPr fitToPage="1"/>
  </sheetPr>
  <dimension ref="A1:H29"/>
  <sheetViews>
    <sheetView tabSelected="1" topLeftCell="A2" zoomScaleNormal="100" workbookViewId="0">
      <selection activeCell="D32" sqref="D32"/>
    </sheetView>
  </sheetViews>
  <sheetFormatPr defaultRowHeight="15" x14ac:dyDescent="0.25"/>
  <cols>
    <col min="1" max="1" width="8.140625" customWidth="1"/>
    <col min="2" max="2" width="15.5703125" customWidth="1"/>
    <col min="3" max="3" width="40.42578125" customWidth="1"/>
    <col min="4" max="4" width="49.42578125" customWidth="1"/>
    <col min="5" max="5" width="17.5703125" customWidth="1"/>
    <col min="6" max="6" width="18.5703125" customWidth="1"/>
    <col min="7" max="7" width="18.140625" customWidth="1"/>
    <col min="8" max="8" width="14.5703125" customWidth="1"/>
  </cols>
  <sheetData>
    <row r="1" spans="1:8" ht="25.5" customHeight="1" thickBot="1" x14ac:dyDescent="0.3">
      <c r="A1" s="32" t="s">
        <v>68</v>
      </c>
      <c r="B1" s="33"/>
      <c r="C1" s="33"/>
      <c r="D1" s="33"/>
      <c r="E1" s="33"/>
      <c r="F1" s="33"/>
      <c r="G1" s="33"/>
      <c r="H1" s="33"/>
    </row>
    <row r="2" spans="1:8" ht="70.5" customHeight="1" thickBot="1" x14ac:dyDescent="0.3">
      <c r="A2" s="6" t="s">
        <v>9</v>
      </c>
      <c r="B2" s="1" t="s">
        <v>0</v>
      </c>
      <c r="C2" s="2" t="s">
        <v>1</v>
      </c>
      <c r="D2" s="2" t="s">
        <v>2</v>
      </c>
      <c r="E2" s="2" t="s">
        <v>4</v>
      </c>
      <c r="F2" s="2" t="s">
        <v>3</v>
      </c>
      <c r="G2" s="3" t="s">
        <v>5</v>
      </c>
      <c r="H2" s="2" t="s">
        <v>13</v>
      </c>
    </row>
    <row r="3" spans="1:8" x14ac:dyDescent="0.25">
      <c r="A3" s="46">
        <v>1</v>
      </c>
      <c r="B3" s="8" t="s">
        <v>17</v>
      </c>
      <c r="C3" s="29" t="s">
        <v>24</v>
      </c>
      <c r="D3" s="29" t="s">
        <v>25</v>
      </c>
      <c r="E3" s="10">
        <v>8992888.9800000004</v>
      </c>
      <c r="F3" s="10">
        <v>1841917.02</v>
      </c>
      <c r="G3" s="10">
        <v>10834806</v>
      </c>
      <c r="H3" s="4" t="s">
        <v>6</v>
      </c>
    </row>
    <row r="4" spans="1:8" x14ac:dyDescent="0.25">
      <c r="A4" s="47">
        <v>2</v>
      </c>
      <c r="B4" s="9" t="s">
        <v>26</v>
      </c>
      <c r="C4" s="30" t="s">
        <v>27</v>
      </c>
      <c r="D4" s="30" t="s">
        <v>28</v>
      </c>
      <c r="E4" s="11">
        <v>2783758.02</v>
      </c>
      <c r="F4" s="11">
        <v>2100027.98</v>
      </c>
      <c r="G4" s="11">
        <v>4883786</v>
      </c>
      <c r="H4" s="5" t="s">
        <v>6</v>
      </c>
    </row>
    <row r="5" spans="1:8" x14ac:dyDescent="0.25">
      <c r="A5" s="47">
        <v>3</v>
      </c>
      <c r="B5" s="9" t="s">
        <v>29</v>
      </c>
      <c r="C5" s="30" t="s">
        <v>16</v>
      </c>
      <c r="D5" s="30" t="s">
        <v>30</v>
      </c>
      <c r="E5" s="11">
        <v>921252.3</v>
      </c>
      <c r="F5" s="11">
        <v>2149588.7000000002</v>
      </c>
      <c r="G5" s="11">
        <v>3070841</v>
      </c>
      <c r="H5" s="5" t="s">
        <v>6</v>
      </c>
    </row>
    <row r="6" spans="1:8" x14ac:dyDescent="0.25">
      <c r="A6" s="47" t="s">
        <v>74</v>
      </c>
      <c r="B6" s="9" t="s">
        <v>31</v>
      </c>
      <c r="C6" s="49" t="s">
        <v>76</v>
      </c>
      <c r="D6" s="30" t="s">
        <v>32</v>
      </c>
      <c r="E6" s="11">
        <v>23022300.16</v>
      </c>
      <c r="F6" s="11">
        <v>12950043.84</v>
      </c>
      <c r="G6" s="11">
        <v>35972344</v>
      </c>
      <c r="H6" s="5" t="s">
        <v>6</v>
      </c>
    </row>
    <row r="7" spans="1:8" x14ac:dyDescent="0.25">
      <c r="A7" s="47" t="s">
        <v>75</v>
      </c>
      <c r="B7" s="9" t="s">
        <v>33</v>
      </c>
      <c r="C7" s="49" t="s">
        <v>77</v>
      </c>
      <c r="D7" s="30" t="s">
        <v>34</v>
      </c>
      <c r="E7" s="11">
        <v>26662972</v>
      </c>
      <c r="F7" s="11">
        <v>40794108</v>
      </c>
      <c r="G7" s="11">
        <v>67457080</v>
      </c>
      <c r="H7" s="5" t="s">
        <v>6</v>
      </c>
    </row>
    <row r="8" spans="1:8" x14ac:dyDescent="0.25">
      <c r="A8" s="47">
        <v>6</v>
      </c>
      <c r="B8" s="9" t="s">
        <v>26</v>
      </c>
      <c r="C8" s="30" t="s">
        <v>35</v>
      </c>
      <c r="D8" s="30" t="s">
        <v>36</v>
      </c>
      <c r="E8" s="11">
        <v>11170372</v>
      </c>
      <c r="F8" s="11">
        <v>6188848</v>
      </c>
      <c r="G8" s="11">
        <v>17359220</v>
      </c>
      <c r="H8" s="5" t="s">
        <v>6</v>
      </c>
    </row>
    <row r="9" spans="1:8" x14ac:dyDescent="0.25">
      <c r="A9" s="47">
        <v>7</v>
      </c>
      <c r="B9" s="9" t="s">
        <v>15</v>
      </c>
      <c r="C9" s="30" t="s">
        <v>21</v>
      </c>
      <c r="D9" s="30" t="s">
        <v>37</v>
      </c>
      <c r="E9" s="11">
        <v>540378.77</v>
      </c>
      <c r="F9" s="11">
        <v>777618.23</v>
      </c>
      <c r="G9" s="11">
        <v>1317997</v>
      </c>
      <c r="H9" s="5" t="s">
        <v>6</v>
      </c>
    </row>
    <row r="10" spans="1:8" x14ac:dyDescent="0.25">
      <c r="A10" s="47">
        <v>8</v>
      </c>
      <c r="B10" s="9" t="s">
        <v>38</v>
      </c>
      <c r="C10" s="30" t="s">
        <v>39</v>
      </c>
      <c r="D10" s="30" t="s">
        <v>40</v>
      </c>
      <c r="E10" s="11">
        <v>956473.42</v>
      </c>
      <c r="F10" s="11">
        <v>1376388.58</v>
      </c>
      <c r="G10" s="11">
        <v>2332862</v>
      </c>
      <c r="H10" s="5" t="s">
        <v>6</v>
      </c>
    </row>
    <row r="11" spans="1:8" x14ac:dyDescent="0.25">
      <c r="A11" s="47">
        <v>9</v>
      </c>
      <c r="B11" s="9" t="s">
        <v>41</v>
      </c>
      <c r="C11" s="30" t="s">
        <v>20</v>
      </c>
      <c r="D11" s="30" t="s">
        <v>42</v>
      </c>
      <c r="E11" s="11">
        <v>1058697.83</v>
      </c>
      <c r="F11" s="11">
        <v>391573.17</v>
      </c>
      <c r="G11" s="11">
        <v>1450271</v>
      </c>
      <c r="H11" s="5" t="s">
        <v>6</v>
      </c>
    </row>
    <row r="12" spans="1:8" x14ac:dyDescent="0.25">
      <c r="A12" s="47">
        <v>10</v>
      </c>
      <c r="B12" s="9" t="s">
        <v>17</v>
      </c>
      <c r="C12" s="30" t="s">
        <v>43</v>
      </c>
      <c r="D12" s="30" t="s">
        <v>44</v>
      </c>
      <c r="E12" s="11">
        <v>1754782.76</v>
      </c>
      <c r="F12" s="11">
        <v>649029.24</v>
      </c>
      <c r="G12" s="11">
        <v>2403812</v>
      </c>
      <c r="H12" s="5" t="s">
        <v>6</v>
      </c>
    </row>
    <row r="13" spans="1:8" x14ac:dyDescent="0.25">
      <c r="A13" s="47">
        <v>11</v>
      </c>
      <c r="B13" s="9" t="s">
        <v>45</v>
      </c>
      <c r="C13" s="30" t="s">
        <v>46</v>
      </c>
      <c r="D13" s="30" t="s">
        <v>47</v>
      </c>
      <c r="E13" s="11">
        <v>1344269.56</v>
      </c>
      <c r="F13" s="11">
        <v>632597.43999999994</v>
      </c>
      <c r="G13" s="11">
        <v>1976867</v>
      </c>
      <c r="H13" s="5" t="s">
        <v>6</v>
      </c>
    </row>
    <row r="14" spans="1:8" x14ac:dyDescent="0.25">
      <c r="A14" s="47">
        <v>12</v>
      </c>
      <c r="B14" s="9" t="s">
        <v>19</v>
      </c>
      <c r="C14" s="30" t="s">
        <v>48</v>
      </c>
      <c r="D14" s="30" t="s">
        <v>49</v>
      </c>
      <c r="E14" s="11">
        <v>246268.77</v>
      </c>
      <c r="F14" s="11">
        <v>500000.23</v>
      </c>
      <c r="G14" s="11">
        <v>746269</v>
      </c>
      <c r="H14" s="5" t="s">
        <v>6</v>
      </c>
    </row>
    <row r="15" spans="1:8" x14ac:dyDescent="0.25">
      <c r="A15" s="47">
        <v>13</v>
      </c>
      <c r="B15" s="9" t="s">
        <v>50</v>
      </c>
      <c r="C15" s="30" t="s">
        <v>18</v>
      </c>
      <c r="D15" s="30" t="s">
        <v>51</v>
      </c>
      <c r="E15" s="11">
        <v>6061192</v>
      </c>
      <c r="F15" s="11">
        <v>0</v>
      </c>
      <c r="G15" s="11">
        <v>6061192</v>
      </c>
      <c r="H15" s="5" t="s">
        <v>6</v>
      </c>
    </row>
    <row r="16" spans="1:8" x14ac:dyDescent="0.25">
      <c r="A16" s="47">
        <v>14</v>
      </c>
      <c r="B16" s="9" t="s">
        <v>17</v>
      </c>
      <c r="C16" s="30" t="s">
        <v>52</v>
      </c>
      <c r="D16" s="30" t="s">
        <v>53</v>
      </c>
      <c r="E16" s="11">
        <v>14110390</v>
      </c>
      <c r="F16" s="11">
        <v>6047310</v>
      </c>
      <c r="G16" s="11">
        <v>20157700</v>
      </c>
      <c r="H16" s="5" t="s">
        <v>6</v>
      </c>
    </row>
    <row r="17" spans="1:8" x14ac:dyDescent="0.25">
      <c r="A17" s="47">
        <v>15</v>
      </c>
      <c r="B17" s="9" t="s">
        <v>54</v>
      </c>
      <c r="C17" s="30" t="s">
        <v>10</v>
      </c>
      <c r="D17" s="30" t="s">
        <v>55</v>
      </c>
      <c r="E17" s="11">
        <v>374618.69</v>
      </c>
      <c r="F17" s="11">
        <v>239510.31</v>
      </c>
      <c r="G17" s="11">
        <v>614129</v>
      </c>
      <c r="H17" s="5" t="s">
        <v>6</v>
      </c>
    </row>
    <row r="18" spans="1:8" x14ac:dyDescent="0.25">
      <c r="A18" s="47">
        <v>16</v>
      </c>
      <c r="B18" s="9" t="s">
        <v>29</v>
      </c>
      <c r="C18" s="30" t="s">
        <v>16</v>
      </c>
      <c r="D18" s="30" t="s">
        <v>56</v>
      </c>
      <c r="E18" s="11">
        <v>1030555.5</v>
      </c>
      <c r="F18" s="11">
        <v>2404629.5</v>
      </c>
      <c r="G18" s="11">
        <v>3435185</v>
      </c>
      <c r="H18" s="5" t="s">
        <v>6</v>
      </c>
    </row>
    <row r="19" spans="1:8" ht="15.75" thickBot="1" x14ac:dyDescent="0.3">
      <c r="A19" s="48">
        <v>17</v>
      </c>
      <c r="B19" s="23" t="s">
        <v>54</v>
      </c>
      <c r="C19" s="31" t="s">
        <v>10</v>
      </c>
      <c r="D19" s="31" t="s">
        <v>57</v>
      </c>
      <c r="E19" s="13">
        <v>296010.43</v>
      </c>
      <c r="F19" s="13">
        <v>189252.57</v>
      </c>
      <c r="G19" s="13">
        <v>485263</v>
      </c>
      <c r="H19" s="14" t="s">
        <v>6</v>
      </c>
    </row>
    <row r="20" spans="1:8" x14ac:dyDescent="0.25">
      <c r="A20" s="47" t="s">
        <v>73</v>
      </c>
      <c r="B20" s="27" t="s">
        <v>22</v>
      </c>
      <c r="C20" s="7" t="s">
        <v>23</v>
      </c>
      <c r="D20" s="7" t="s">
        <v>60</v>
      </c>
      <c r="E20" s="11">
        <v>13099356.82</v>
      </c>
      <c r="F20" s="11">
        <v>2683000.7999999998</v>
      </c>
      <c r="G20" s="11">
        <v>15782357.619999999</v>
      </c>
      <c r="H20" s="5" t="s">
        <v>6</v>
      </c>
    </row>
    <row r="21" spans="1:8" x14ac:dyDescent="0.25">
      <c r="A21" s="47" t="s">
        <v>72</v>
      </c>
      <c r="B21" s="27" t="s">
        <v>19</v>
      </c>
      <c r="C21" s="7" t="s">
        <v>64</v>
      </c>
      <c r="D21" s="7" t="s">
        <v>65</v>
      </c>
      <c r="E21" s="11">
        <v>1559845.7</v>
      </c>
      <c r="F21" s="11">
        <v>668505.30000000005</v>
      </c>
      <c r="G21" s="11">
        <v>2228351</v>
      </c>
      <c r="H21" s="5" t="s">
        <v>6</v>
      </c>
    </row>
    <row r="22" spans="1:8" ht="15.75" thickBot="1" x14ac:dyDescent="0.3">
      <c r="A22" s="48" t="s">
        <v>71</v>
      </c>
      <c r="B22" s="28" t="s">
        <v>66</v>
      </c>
      <c r="C22" s="12" t="s">
        <v>14</v>
      </c>
      <c r="D22" s="12" t="s">
        <v>67</v>
      </c>
      <c r="E22" s="13">
        <v>4277779.1289999783</v>
      </c>
      <c r="F22" s="13">
        <v>2463238.87</v>
      </c>
      <c r="G22" s="13">
        <v>6741018</v>
      </c>
      <c r="H22" s="14" t="s">
        <v>6</v>
      </c>
    </row>
    <row r="23" spans="1:8" ht="15.75" thickBot="1" x14ac:dyDescent="0.3">
      <c r="A23" s="45" t="s">
        <v>69</v>
      </c>
      <c r="B23" s="15"/>
      <c r="D23" s="24" t="s">
        <v>11</v>
      </c>
      <c r="E23" s="25">
        <f>SUM(E3:E22)</f>
        <v>120264162.839</v>
      </c>
      <c r="F23" s="25">
        <f t="shared" ref="F23:G23" si="0">SUM(F3:F22)</f>
        <v>85047187.779999986</v>
      </c>
      <c r="G23" s="25">
        <f t="shared" si="0"/>
        <v>205311350.62</v>
      </c>
      <c r="H23" s="26">
        <f>COUNTIF(H3:H22,"YES*")</f>
        <v>20</v>
      </c>
    </row>
    <row r="24" spans="1:8" x14ac:dyDescent="0.25">
      <c r="A24" t="s">
        <v>78</v>
      </c>
      <c r="B24" s="15"/>
      <c r="D24" s="19" t="s">
        <v>8</v>
      </c>
      <c r="E24" s="18">
        <v>0</v>
      </c>
      <c r="F24" s="18">
        <v>0</v>
      </c>
      <c r="G24" s="18">
        <v>0</v>
      </c>
      <c r="H24" s="17"/>
    </row>
    <row r="25" spans="1:8" ht="15.75" thickBot="1" x14ac:dyDescent="0.3">
      <c r="A25" t="s">
        <v>70</v>
      </c>
      <c r="B25" s="15"/>
      <c r="D25" s="20" t="s">
        <v>7</v>
      </c>
      <c r="E25" s="21">
        <f>E23-E24</f>
        <v>120264162.839</v>
      </c>
      <c r="F25" s="21">
        <f t="shared" ref="F25:G25" si="1">F23-F24</f>
        <v>85047187.779999986</v>
      </c>
      <c r="G25" s="22">
        <f t="shared" si="1"/>
        <v>205311350.62</v>
      </c>
      <c r="H25" s="17"/>
    </row>
    <row r="26" spans="1:8" ht="15.75" thickBot="1" x14ac:dyDescent="0.3">
      <c r="A26" s="39" t="s">
        <v>81</v>
      </c>
      <c r="B26" s="15"/>
      <c r="E26" s="16"/>
      <c r="F26" s="16"/>
      <c r="G26" s="16"/>
      <c r="H26" s="17"/>
    </row>
    <row r="27" spans="1:8" s="38" customFormat="1" x14ac:dyDescent="0.25">
      <c r="A27" s="50" t="s">
        <v>79</v>
      </c>
      <c r="B27" s="34" t="s">
        <v>58</v>
      </c>
      <c r="C27" s="35" t="s">
        <v>80</v>
      </c>
      <c r="D27" s="35" t="s">
        <v>59</v>
      </c>
      <c r="E27" s="36">
        <v>59599861.259999998</v>
      </c>
      <c r="F27" s="36">
        <v>10210000</v>
      </c>
      <c r="G27" s="36">
        <v>69809861.260000005</v>
      </c>
      <c r="H27" s="37" t="s">
        <v>12</v>
      </c>
    </row>
    <row r="28" spans="1:8" s="38" customFormat="1" x14ac:dyDescent="0.25">
      <c r="A28" s="40">
        <v>20</v>
      </c>
      <c r="B28" s="41" t="s">
        <v>61</v>
      </c>
      <c r="C28" s="42" t="s">
        <v>62</v>
      </c>
      <c r="D28" s="42" t="s">
        <v>63</v>
      </c>
      <c r="E28" s="43">
        <v>43314982</v>
      </c>
      <c r="F28" s="43">
        <v>5434594</v>
      </c>
      <c r="G28" s="43">
        <v>48749576</v>
      </c>
      <c r="H28" s="44" t="s">
        <v>12</v>
      </c>
    </row>
    <row r="29" spans="1:8" x14ac:dyDescent="0.25">
      <c r="B29" s="15"/>
      <c r="E29" s="16"/>
      <c r="F29" s="16"/>
      <c r="G29" s="16"/>
      <c r="H29" s="17"/>
    </row>
  </sheetData>
  <mergeCells count="1">
    <mergeCell ref="A1:H1"/>
  </mergeCells>
  <conditionalFormatting sqref="H3:H29">
    <cfRule type="cellIs" dxfId="2" priority="1" stopIfTrue="1" operator="equal">
      <formula>"Yes"</formula>
    </cfRule>
    <cfRule type="cellIs" dxfId="1" priority="2" stopIfTrue="1" operator="equal">
      <formula>"NA"</formula>
    </cfRule>
    <cfRule type="cellIs" dxfId="0" priority="3" stopIfTrue="1" operator="equal">
      <formula>"-"</formula>
    </cfRule>
  </conditionalFormatting>
  <pageMargins left="0.7" right="0.7" top="0.75" bottom="0.75" header="0.3" footer="0.3"/>
  <pageSetup scale="67" fitToHeight="0" orientation="landscape" r:id="rId1"/>
  <headerFooter alignWithMargins="0">
    <oddFooter>&amp;LCDE-Capital Construction&amp;Rlast updated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FY2023-24 BEST Cash</vt:lpstr>
      <vt:lpstr>'FY2023-24 BEST Cash'!Print_Titles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Hoskinson, Jay</dc:creator>
  <cp:lastModifiedBy>Hoskinson, Jay</cp:lastModifiedBy>
  <cp:lastPrinted>2021-05-21T15:19:42Z</cp:lastPrinted>
  <dcterms:created xsi:type="dcterms:W3CDTF">2018-05-18T16:05:22Z</dcterms:created>
  <dcterms:modified xsi:type="dcterms:W3CDTF">2023-12-18T18:09:28Z</dcterms:modified>
</cp:coreProperties>
</file>