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ST Program\2021-2022 BEST2122\"/>
    </mc:Choice>
  </mc:AlternateContent>
  <xr:revisionPtr revIDLastSave="0" documentId="13_ncr:1_{D52CF6AA-EAD3-4F22-9EB7-D5E7AE174A48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FY2021-22" sheetId="4" r:id="rId1"/>
  </sheets>
  <definedNames>
    <definedName name="_xlnm.Print_Titles" localSheetId="0">'FY2021-22'!$1:$2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4" l="1"/>
  <c r="E38" i="4"/>
  <c r="F39" i="4"/>
  <c r="G39" i="4"/>
  <c r="E39" i="4"/>
  <c r="G38" i="4" l="1"/>
  <c r="F38" i="4"/>
  <c r="I38" i="4"/>
  <c r="E40" i="4" l="1"/>
  <c r="F40" i="4"/>
  <c r="G40" i="4"/>
</calcChain>
</file>

<file path=xl/sharedStrings.xml><?xml version="1.0" encoding="utf-8"?>
<sst xmlns="http://schemas.openxmlformats.org/spreadsheetml/2006/main" count="226" uniqueCount="118">
  <si>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</si>
  <si>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</si>
  <si>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</si>
  <si>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</si>
  <si>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</si>
  <si>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</si>
  <si>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-</t>
  </si>
  <si>
    <t>YES</t>
  </si>
  <si>
    <t>Total Recommended for Cash Grants</t>
  </si>
  <si>
    <t>Total Recommended for Lease/Purchase Grants</t>
  </si>
  <si>
    <t>Priority Order</t>
  </si>
  <si>
    <t>GREELEY 6</t>
  </si>
  <si>
    <t>THOMPSON R2-J</t>
  </si>
  <si>
    <t>WIDEFIELD 3</t>
  </si>
  <si>
    <t>MONTROSE COUNTY RE-1J</t>
  </si>
  <si>
    <t>CLEAR CREEK RE-1</t>
  </si>
  <si>
    <t>EAGLE COUNTY RE 50</t>
  </si>
  <si>
    <t>ADAMS 12 FIVE STAR SCHOOLS</t>
  </si>
  <si>
    <t>PK-12 Replacement</t>
  </si>
  <si>
    <t>SCHOOL DISTRICT 27J</t>
  </si>
  <si>
    <t>King Murphy ES Site Safety</t>
  </si>
  <si>
    <t>FOWLER R-4J</t>
  </si>
  <si>
    <t>Chavez/Huerta K-12 Preparatory Academy</t>
  </si>
  <si>
    <t>EATON RE-2</t>
  </si>
  <si>
    <t>*MESA COUNTY VALLEY 51</t>
  </si>
  <si>
    <t>*MOFFAT COUNTY RE:NO 1</t>
  </si>
  <si>
    <t>*ROCKY FORD R-2</t>
  </si>
  <si>
    <t>*PLATEAU VALLEY 50</t>
  </si>
  <si>
    <t>*WEST END RE-2</t>
  </si>
  <si>
    <t>Total Recommended BEST Grants</t>
  </si>
  <si>
    <t xml:space="preserve">Recommended for BEST Lease/Purchase </t>
  </si>
  <si>
    <t xml:space="preserve">Recommended for BEST Cash Grant </t>
  </si>
  <si>
    <t>*WALSH RE-1</t>
  </si>
  <si>
    <t>HUERFANO</t>
  </si>
  <si>
    <t>HUERFANO RE-1</t>
  </si>
  <si>
    <t>John Mall HS Replacement</t>
  </si>
  <si>
    <t>OTERO</t>
  </si>
  <si>
    <t>PK8 Replacement - HS Addition/ Renovation</t>
  </si>
  <si>
    <t>LAS ANIMAS</t>
  </si>
  <si>
    <t>TRINIDAD 1</t>
  </si>
  <si>
    <t>Trinidad HS Health, Safety &amp; Ventilation Upgrades</t>
  </si>
  <si>
    <t xml:space="preserve">MSHS Addition to Fowler ES/Renovation </t>
  </si>
  <si>
    <t>SEDGWICK</t>
  </si>
  <si>
    <t>JULESBURG RE-1</t>
  </si>
  <si>
    <t>ARCHULETA</t>
  </si>
  <si>
    <t>Pagosa Peak Open School</t>
  </si>
  <si>
    <t>K-7 Renovation</t>
  </si>
  <si>
    <t>EL PASO</t>
  </si>
  <si>
    <t>Watson JrHS Asbestos Removal/Renovations</t>
  </si>
  <si>
    <t>BACA</t>
  </si>
  <si>
    <t>VILAS RE-5</t>
  </si>
  <si>
    <t>Vilas Schools System/Safety Upgrades</t>
  </si>
  <si>
    <t>ARAPAHOE</t>
  </si>
  <si>
    <t>ADAMS-ARAPAHOE 28J</t>
  </si>
  <si>
    <t>DW Fire Alarm Improvements</t>
  </si>
  <si>
    <t>WELD</t>
  </si>
  <si>
    <t>MS Replacement/Addition</t>
  </si>
  <si>
    <t>SHERIDAN 2</t>
  </si>
  <si>
    <t>Alice Terry ES &amp; Sheridan HS Roof Replacement</t>
  </si>
  <si>
    <t>MORGAN</t>
  </si>
  <si>
    <t>BRUSH RE-2(J)</t>
  </si>
  <si>
    <t>Beaver Valley ES HVAC Replacement</t>
  </si>
  <si>
    <t>ADAMS</t>
  </si>
  <si>
    <t>North Mor ES Roof Replacement</t>
  </si>
  <si>
    <t>LEWIS-PALMER 38</t>
  </si>
  <si>
    <t>Lewis Palmer MS Boiler Replacement</t>
  </si>
  <si>
    <t>2 ES &amp; 1 MS Boiler Replacements</t>
  </si>
  <si>
    <t>MESA</t>
  </si>
  <si>
    <t>Grand Junction HS Replacement</t>
  </si>
  <si>
    <t>Manitou Springs 2 ES Roof Replacement/ Security</t>
  </si>
  <si>
    <t>Northridge HS Roof Replacement</t>
  </si>
  <si>
    <t>MOFFAT</t>
  </si>
  <si>
    <t>DW Safety and Security</t>
  </si>
  <si>
    <t>North ES Roof Replacement</t>
  </si>
  <si>
    <t>LARIMER</t>
  </si>
  <si>
    <t>DW HVAC Upgrades</t>
  </si>
  <si>
    <t>DW Roofs, Windows, and Drainage</t>
  </si>
  <si>
    <t>GARFIELD</t>
  </si>
  <si>
    <t>GARFIELD RE-2</t>
  </si>
  <si>
    <t>Cactus Valley ES Slab Repair</t>
  </si>
  <si>
    <t>Arapahoe Ridge ES Roof Replacement</t>
  </si>
  <si>
    <t>MS Renovation &amp; K-5 Addition</t>
  </si>
  <si>
    <t>MONTROSE</t>
  </si>
  <si>
    <t>DW Security Upgrades</t>
  </si>
  <si>
    <t>Bromley East</t>
  </si>
  <si>
    <t>Bromley East Roof Replacement</t>
  </si>
  <si>
    <t>New PK-12</t>
  </si>
  <si>
    <t>Walsh PreK-12 School Replacement</t>
  </si>
  <si>
    <t>Heath MS Roof Replacement</t>
  </si>
  <si>
    <t>Manitou Springs HS Reno/MS Addition</t>
  </si>
  <si>
    <t>OURAY</t>
  </si>
  <si>
    <t>Ridgway ES Major Renovation</t>
  </si>
  <si>
    <t>PK-12 Renovation &amp; Replacement</t>
  </si>
  <si>
    <t>Windsor MS Addition/Renovation</t>
  </si>
  <si>
    <t>JOHNSTOWN-MILLIKEN RE-5J</t>
  </si>
  <si>
    <t>HS Conversion into MS</t>
  </si>
  <si>
    <t>CLEAR CREEK</t>
  </si>
  <si>
    <t>RIO BLANCO</t>
  </si>
  <si>
    <t>DW Roofs, HVAC, and Electrical Upgrades</t>
  </si>
  <si>
    <t>MEEKER RE1</t>
  </si>
  <si>
    <t>MS Security Improvements</t>
  </si>
  <si>
    <t>TELLER</t>
  </si>
  <si>
    <t>CRIPPLE CREEK-VICTOR RE-1</t>
  </si>
  <si>
    <t>DW Safety and Security Upgrades</t>
  </si>
  <si>
    <t>EAGLE</t>
  </si>
  <si>
    <t>Red Hill ES Roof Replacement</t>
  </si>
  <si>
    <t>COLORADO SPRINGS 11</t>
  </si>
  <si>
    <t>Palmer HS Roof Replacement</t>
  </si>
  <si>
    <t>PUEBLO</t>
  </si>
  <si>
    <t>DHP HS Add/ Reno - ECMS Modular Replacement</t>
  </si>
  <si>
    <t>*MANITOU SPRINGS 14</t>
  </si>
  <si>
    <t>*RIDGWAY R-2</t>
  </si>
  <si>
    <t>*WINDSOR RE-4</t>
  </si>
  <si>
    <t>*RANGELY RE-4</t>
  </si>
  <si>
    <t>Awarded projects that failed to secure matching funds (not funded)</t>
  </si>
  <si>
    <t>* Grants were contingent upon a November 2021 Bond Election</t>
  </si>
  <si>
    <t>** Grants marked BACKUP in both columns were eligible for either Lease/Purchase or Cash funding. A final determination of the availability and type of funding was made following November 2021 bond elections.</t>
  </si>
  <si>
    <t>BEST FY21-22 List of Awarded Projects in Priority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</si>
</sst>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0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0" xfId="0" applyBorder="1"/>
    <xf numFmtId="1" fontId="4" fillId="0" borderId="6" xfId="0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2" fillId="0" borderId="0" xfId="0" applyFont="1" applyBorder="1"/>
    <xf numFmtId="0" fontId="0" fillId="0" borderId="6" xfId="0" applyFont="1" applyBorder="1"/>
    <xf numFmtId="0" fontId="0" fillId="0" borderId="1" xfId="0" applyFont="1" applyBorder="1"/>
    <xf numFmtId="44" fontId="7" fillId="0" borderId="11" xfId="0" applyNumberFormat="1" applyFont="1" applyFill="1" applyBorder="1"/>
    <xf numFmtId="44" fontId="7" fillId="0" borderId="12" xfId="0" applyNumberFormat="1" applyFont="1" applyFill="1" applyBorder="1"/>
    <xf numFmtId="44" fontId="7" fillId="0" borderId="13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1" xfId="0" applyFont="1" applyFill="1" applyBorder="1"/>
    <xf numFmtId="44" fontId="0" fillId="0" borderId="6" xfId="1" applyFont="1" applyFill="1" applyBorder="1"/>
    <xf numFmtId="44" fontId="0" fillId="0" borderId="1" xfId="1" applyFont="1" applyFill="1" applyBorder="1"/>
    <xf numFmtId="44" fontId="7" fillId="0" borderId="0" xfId="0" applyNumberFormat="1" applyFont="1" applyFill="1" applyBorder="1"/>
    <xf numFmtId="0" fontId="0" fillId="0" borderId="0" xfId="0" applyFont="1" applyFill="1" applyBorder="1"/>
    <xf numFmtId="1" fontId="4" fillId="0" borderId="0" xfId="0" applyNumberFormat="1" applyFont="1" applyFill="1" applyBorder="1" applyAlignment="1">
      <alignment horizontal="center" vertical="center"/>
    </xf>
    <xf numFmtId="44" fontId="3" fillId="0" borderId="1" xfId="1" applyFont="1" applyBorder="1"/>
    <xf numFmtId="0" fontId="6" fillId="0" borderId="19" xfId="0" applyFont="1" applyFill="1" applyBorder="1"/>
    <xf numFmtId="0" fontId="6" fillId="0" borderId="16" xfId="0" applyFont="1" applyFill="1" applyBorder="1"/>
    <xf numFmtId="44" fontId="3" fillId="0" borderId="2" xfId="1" applyNumberFormat="1" applyFont="1" applyBorder="1"/>
    <xf numFmtId="44" fontId="3" fillId="0" borderId="15" xfId="1" applyNumberFormat="1" applyFont="1" applyBorder="1"/>
    <xf numFmtId="1" fontId="4" fillId="0" borderId="20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21" xfId="0" applyFont="1" applyFill="1" applyBorder="1"/>
    <xf numFmtId="44" fontId="3" fillId="0" borderId="10" xfId="1" applyFont="1" applyFill="1" applyBorder="1"/>
    <xf numFmtId="44" fontId="3" fillId="0" borderId="17" xfId="1" applyFont="1" applyFill="1" applyBorder="1"/>
    <xf numFmtId="1" fontId="4" fillId="0" borderId="22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8" fillId="0" borderId="19" xfId="0" applyFont="1" applyBorder="1"/>
    <xf numFmtId="44" fontId="9" fillId="0" borderId="12" xfId="0" applyNumberFormat="1" applyFont="1" applyFill="1" applyBorder="1"/>
    <xf numFmtId="0" fontId="8" fillId="0" borderId="1" xfId="0" applyFont="1" applyBorder="1"/>
    <xf numFmtId="44" fontId="8" fillId="0" borderId="1" xfId="1" applyFont="1" applyFill="1" applyBorder="1"/>
    <xf numFmtId="1" fontId="10" fillId="0" borderId="1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24" xfId="0" applyBorder="1"/>
    <xf numFmtId="44" fontId="7" fillId="0" borderId="14" xfId="0" applyNumberFormat="1" applyFont="1" applyFill="1" applyBorder="1"/>
    <xf numFmtId="0" fontId="0" fillId="0" borderId="25" xfId="0" applyFont="1" applyBorder="1"/>
    <xf numFmtId="44" fontId="0" fillId="0" borderId="25" xfId="1" applyFont="1" applyFill="1" applyBorder="1"/>
    <xf numFmtId="44" fontId="7" fillId="0" borderId="1" xfId="0" applyNumberFormat="1" applyFont="1" applyFill="1" applyBorder="1"/>
    <xf numFmtId="0" fontId="0" fillId="0" borderId="19" xfId="0" applyFont="1" applyBorder="1"/>
    <xf numFmtId="1" fontId="12" fillId="0" borderId="1" xfId="0" applyNumberFormat="1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/>
    </xf>
    <xf numFmtId="0" fontId="0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A13" zoomScale="85" zoomScaleNormal="85" workbookViewId="0">
      <selection activeCell="I40" sqref="I40"/>
    </sheetView>
  </sheetViews>
  <sheetFormatPr defaultRowHeight="14.4" x14ac:dyDescent="0.3"/>
  <cols>
    <col min="1" max="1" width="8.109375" customWidth="1"/>
    <col min="2" max="2" width="15.5546875" customWidth="1"/>
    <col min="3" max="3" width="40.44140625" customWidth="1"/>
    <col min="4" max="4" width="49.44140625" customWidth="1"/>
    <col min="5" max="5" width="17.5546875" customWidth="1"/>
    <col min="6" max="6" width="18.5546875" customWidth="1"/>
    <col min="7" max="7" width="18.109375" customWidth="1"/>
    <col min="8" max="8" width="14.5546875" customWidth="1"/>
    <col min="9" max="9" width="15" customWidth="1"/>
  </cols>
  <sheetData>
    <row r="1" spans="1:9" ht="25.5" customHeight="1" thickBot="1" x14ac:dyDescent="0.35">
      <c r="A1" s="54" t="s">
        <v>117</v>
      </c>
      <c r="B1" s="55"/>
      <c r="C1" s="55"/>
      <c r="D1" s="55"/>
      <c r="E1" s="55"/>
      <c r="F1" s="55"/>
      <c r="G1" s="55"/>
      <c r="H1" s="55"/>
      <c r="I1" s="55"/>
    </row>
    <row r="2" spans="1:9" ht="70.5" customHeight="1" thickBot="1" x14ac:dyDescent="0.35">
      <c r="A2" s="9" t="s">
        <v>10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31</v>
      </c>
      <c r="I2" s="3" t="s">
        <v>30</v>
      </c>
    </row>
    <row r="3" spans="1:9" x14ac:dyDescent="0.3">
      <c r="A3" s="30">
        <v>1</v>
      </c>
      <c r="B3" s="13" t="s">
        <v>33</v>
      </c>
      <c r="C3" s="11" t="s">
        <v>34</v>
      </c>
      <c r="D3" s="11" t="s">
        <v>35</v>
      </c>
      <c r="E3" s="19">
        <v>20837068.5</v>
      </c>
      <c r="F3" s="19">
        <v>9361581.5</v>
      </c>
      <c r="G3" s="19">
        <v>30198650</v>
      </c>
      <c r="H3" s="5" t="s">
        <v>6</v>
      </c>
      <c r="I3" s="6" t="s">
        <v>7</v>
      </c>
    </row>
    <row r="4" spans="1:9" x14ac:dyDescent="0.3">
      <c r="A4" s="31">
        <v>2</v>
      </c>
      <c r="B4" s="14" t="s">
        <v>36</v>
      </c>
      <c r="C4" s="12" t="s">
        <v>26</v>
      </c>
      <c r="D4" s="12" t="s">
        <v>37</v>
      </c>
      <c r="E4" s="20">
        <v>39867054.159999996</v>
      </c>
      <c r="F4" s="20">
        <v>7628804</v>
      </c>
      <c r="G4" s="20">
        <v>47495858.159999996</v>
      </c>
      <c r="H4" s="7" t="s">
        <v>6</v>
      </c>
      <c r="I4" s="8" t="s">
        <v>7</v>
      </c>
    </row>
    <row r="5" spans="1:9" x14ac:dyDescent="0.3">
      <c r="A5" s="31">
        <v>3</v>
      </c>
      <c r="B5" s="14" t="s">
        <v>38</v>
      </c>
      <c r="C5" s="12" t="s">
        <v>39</v>
      </c>
      <c r="D5" s="12" t="s">
        <v>40</v>
      </c>
      <c r="E5" s="20">
        <v>3622359.84</v>
      </c>
      <c r="F5" s="20">
        <v>1866064.16</v>
      </c>
      <c r="G5" s="20">
        <v>5488424</v>
      </c>
      <c r="H5" s="7" t="s">
        <v>7</v>
      </c>
      <c r="I5" s="8" t="s">
        <v>6</v>
      </c>
    </row>
    <row r="6" spans="1:9" x14ac:dyDescent="0.3">
      <c r="A6" s="31">
        <v>4</v>
      </c>
      <c r="B6" s="14" t="s">
        <v>36</v>
      </c>
      <c r="C6" s="12" t="s">
        <v>21</v>
      </c>
      <c r="D6" s="12" t="s">
        <v>41</v>
      </c>
      <c r="E6" s="20">
        <v>31958947.379999999</v>
      </c>
      <c r="F6" s="20">
        <v>4902583.62</v>
      </c>
      <c r="G6" s="20">
        <v>36861531</v>
      </c>
      <c r="H6" s="7" t="s">
        <v>6</v>
      </c>
      <c r="I6" s="8" t="s">
        <v>7</v>
      </c>
    </row>
    <row r="7" spans="1:9" x14ac:dyDescent="0.3">
      <c r="A7" s="31">
        <v>5</v>
      </c>
      <c r="B7" s="14" t="s">
        <v>42</v>
      </c>
      <c r="C7" s="12" t="s">
        <v>43</v>
      </c>
      <c r="D7" s="12" t="s">
        <v>18</v>
      </c>
      <c r="E7" s="20">
        <v>33470964</v>
      </c>
      <c r="F7" s="20">
        <v>8177379</v>
      </c>
      <c r="G7" s="20">
        <v>41648343</v>
      </c>
      <c r="H7" s="7" t="s">
        <v>6</v>
      </c>
      <c r="I7" s="8" t="s">
        <v>7</v>
      </c>
    </row>
    <row r="8" spans="1:9" x14ac:dyDescent="0.3">
      <c r="A8" s="31">
        <v>6</v>
      </c>
      <c r="B8" s="14" t="s">
        <v>44</v>
      </c>
      <c r="C8" s="12" t="s">
        <v>45</v>
      </c>
      <c r="D8" s="12" t="s">
        <v>46</v>
      </c>
      <c r="E8" s="20">
        <v>663820.02</v>
      </c>
      <c r="F8" s="20">
        <v>779266.98</v>
      </c>
      <c r="G8" s="20">
        <v>1443087</v>
      </c>
      <c r="H8" s="7" t="s">
        <v>7</v>
      </c>
      <c r="I8" s="8" t="s">
        <v>6</v>
      </c>
    </row>
    <row r="9" spans="1:9" x14ac:dyDescent="0.3">
      <c r="A9" s="31">
        <v>7</v>
      </c>
      <c r="B9" s="14" t="s">
        <v>47</v>
      </c>
      <c r="C9" s="12" t="s">
        <v>13</v>
      </c>
      <c r="D9" s="12" t="s">
        <v>48</v>
      </c>
      <c r="E9" s="20">
        <v>306680</v>
      </c>
      <c r="F9" s="20">
        <v>460020</v>
      </c>
      <c r="G9" s="20">
        <v>766700</v>
      </c>
      <c r="H9" s="7" t="s">
        <v>7</v>
      </c>
      <c r="I9" s="8" t="s">
        <v>6</v>
      </c>
    </row>
    <row r="10" spans="1:9" x14ac:dyDescent="0.3">
      <c r="A10" s="31">
        <v>8</v>
      </c>
      <c r="B10" s="14" t="s">
        <v>49</v>
      </c>
      <c r="C10" s="12" t="s">
        <v>50</v>
      </c>
      <c r="D10" s="12" t="s">
        <v>51</v>
      </c>
      <c r="E10" s="20">
        <v>6075652.7999999998</v>
      </c>
      <c r="F10" s="20">
        <v>319771.2</v>
      </c>
      <c r="G10" s="20">
        <v>6395424</v>
      </c>
      <c r="H10" s="7" t="s">
        <v>7</v>
      </c>
      <c r="I10" s="8" t="s">
        <v>6</v>
      </c>
    </row>
    <row r="11" spans="1:9" x14ac:dyDescent="0.3">
      <c r="A11" s="31">
        <v>9</v>
      </c>
      <c r="B11" s="14" t="s">
        <v>52</v>
      </c>
      <c r="C11" s="12" t="s">
        <v>53</v>
      </c>
      <c r="D11" s="12" t="s">
        <v>54</v>
      </c>
      <c r="E11" s="20">
        <v>1816620</v>
      </c>
      <c r="F11" s="20">
        <v>1676880</v>
      </c>
      <c r="G11" s="20">
        <v>3493500</v>
      </c>
      <c r="H11" s="7" t="s">
        <v>7</v>
      </c>
      <c r="I11" s="8" t="s">
        <v>6</v>
      </c>
    </row>
    <row r="12" spans="1:9" x14ac:dyDescent="0.3">
      <c r="A12" s="31">
        <v>10</v>
      </c>
      <c r="B12" s="14" t="s">
        <v>55</v>
      </c>
      <c r="C12" s="12" t="s">
        <v>23</v>
      </c>
      <c r="D12" s="12" t="s">
        <v>56</v>
      </c>
      <c r="E12" s="20">
        <v>3754759.92</v>
      </c>
      <c r="F12" s="20">
        <v>11890073.08</v>
      </c>
      <c r="G12" s="20">
        <v>15644833</v>
      </c>
      <c r="H12" s="7" t="s">
        <v>7</v>
      </c>
      <c r="I12" s="8" t="s">
        <v>6</v>
      </c>
    </row>
    <row r="13" spans="1:9" x14ac:dyDescent="0.3">
      <c r="A13" s="31">
        <v>11</v>
      </c>
      <c r="B13" s="14" t="s">
        <v>52</v>
      </c>
      <c r="C13" s="12" t="s">
        <v>57</v>
      </c>
      <c r="D13" s="12" t="s">
        <v>58</v>
      </c>
      <c r="E13" s="20">
        <v>2171290.12</v>
      </c>
      <c r="F13" s="20">
        <v>1388201.88</v>
      </c>
      <c r="G13" s="20">
        <v>3559492</v>
      </c>
      <c r="H13" s="7" t="s">
        <v>7</v>
      </c>
      <c r="I13" s="8" t="s">
        <v>6</v>
      </c>
    </row>
    <row r="14" spans="1:9" x14ac:dyDescent="0.3">
      <c r="A14" s="31">
        <v>12</v>
      </c>
      <c r="B14" s="14" t="s">
        <v>59</v>
      </c>
      <c r="C14" s="12" t="s">
        <v>60</v>
      </c>
      <c r="D14" s="12" t="s">
        <v>61</v>
      </c>
      <c r="E14" s="20">
        <v>983455.56</v>
      </c>
      <c r="F14" s="20">
        <v>837758.44</v>
      </c>
      <c r="G14" s="20">
        <v>1821214</v>
      </c>
      <c r="H14" s="7" t="s">
        <v>7</v>
      </c>
      <c r="I14" s="8" t="s">
        <v>6</v>
      </c>
    </row>
    <row r="15" spans="1:9" x14ac:dyDescent="0.3">
      <c r="A15" s="31">
        <v>13</v>
      </c>
      <c r="B15" s="14" t="s">
        <v>62</v>
      </c>
      <c r="C15" s="12" t="s">
        <v>17</v>
      </c>
      <c r="D15" s="12" t="s">
        <v>63</v>
      </c>
      <c r="E15" s="20">
        <v>564315.96</v>
      </c>
      <c r="F15" s="20">
        <v>920726.04</v>
      </c>
      <c r="G15" s="20">
        <v>1485042</v>
      </c>
      <c r="H15" s="7" t="s">
        <v>7</v>
      </c>
      <c r="I15" s="8" t="s">
        <v>6</v>
      </c>
    </row>
    <row r="16" spans="1:9" x14ac:dyDescent="0.3">
      <c r="A16" s="31">
        <v>14</v>
      </c>
      <c r="B16" s="14" t="s">
        <v>47</v>
      </c>
      <c r="C16" s="12" t="s">
        <v>64</v>
      </c>
      <c r="D16" s="12" t="s">
        <v>65</v>
      </c>
      <c r="E16" s="20">
        <v>141474</v>
      </c>
      <c r="F16" s="20">
        <v>330106</v>
      </c>
      <c r="G16" s="20">
        <v>471580</v>
      </c>
      <c r="H16" s="7" t="s">
        <v>7</v>
      </c>
      <c r="I16" s="8" t="s">
        <v>6</v>
      </c>
    </row>
    <row r="17" spans="1:9" x14ac:dyDescent="0.3">
      <c r="A17" s="31">
        <v>15</v>
      </c>
      <c r="B17" s="14" t="s">
        <v>47</v>
      </c>
      <c r="C17" s="12" t="s">
        <v>13</v>
      </c>
      <c r="D17" s="12" t="s">
        <v>66</v>
      </c>
      <c r="E17" s="20">
        <v>227252</v>
      </c>
      <c r="F17" s="20">
        <v>340878</v>
      </c>
      <c r="G17" s="20">
        <v>568130</v>
      </c>
      <c r="H17" s="7" t="s">
        <v>7</v>
      </c>
      <c r="I17" s="8" t="s">
        <v>6</v>
      </c>
    </row>
    <row r="18" spans="1:9" x14ac:dyDescent="0.3">
      <c r="A18" s="31">
        <v>16</v>
      </c>
      <c r="B18" s="14" t="s">
        <v>67</v>
      </c>
      <c r="C18" s="12" t="s">
        <v>24</v>
      </c>
      <c r="D18" s="12" t="s">
        <v>68</v>
      </c>
      <c r="E18" s="20">
        <v>9996933.5600000005</v>
      </c>
      <c r="F18" s="20">
        <v>98783627.439999998</v>
      </c>
      <c r="G18" s="20">
        <v>108780561</v>
      </c>
      <c r="H18" s="7" t="s">
        <v>7</v>
      </c>
      <c r="I18" s="8" t="s">
        <v>6</v>
      </c>
    </row>
    <row r="19" spans="1:9" x14ac:dyDescent="0.3">
      <c r="A19" s="31">
        <v>18</v>
      </c>
      <c r="B19" s="14" t="s">
        <v>55</v>
      </c>
      <c r="C19" s="12" t="s">
        <v>11</v>
      </c>
      <c r="D19" s="12" t="s">
        <v>70</v>
      </c>
      <c r="E19" s="20">
        <v>894163.35</v>
      </c>
      <c r="F19" s="20">
        <v>702556.91</v>
      </c>
      <c r="G19" s="20">
        <v>1596720.26</v>
      </c>
      <c r="H19" s="7" t="s">
        <v>7</v>
      </c>
      <c r="I19" s="8" t="s">
        <v>6</v>
      </c>
    </row>
    <row r="20" spans="1:9" x14ac:dyDescent="0.3">
      <c r="A20" s="31">
        <v>20</v>
      </c>
      <c r="B20" s="14" t="s">
        <v>62</v>
      </c>
      <c r="C20" s="12" t="s">
        <v>19</v>
      </c>
      <c r="D20" s="12" t="s">
        <v>73</v>
      </c>
      <c r="E20" s="20">
        <v>256914.68</v>
      </c>
      <c r="F20" s="20">
        <v>419176.59</v>
      </c>
      <c r="G20" s="20">
        <v>676091.27</v>
      </c>
      <c r="H20" s="7" t="s">
        <v>7</v>
      </c>
      <c r="I20" s="8" t="s">
        <v>6</v>
      </c>
    </row>
    <row r="21" spans="1:9" x14ac:dyDescent="0.3">
      <c r="A21" s="31">
        <v>21</v>
      </c>
      <c r="B21" s="14" t="s">
        <v>74</v>
      </c>
      <c r="C21" s="12" t="s">
        <v>12</v>
      </c>
      <c r="D21" s="12" t="s">
        <v>75</v>
      </c>
      <c r="E21" s="20">
        <v>591754.56999999995</v>
      </c>
      <c r="F21" s="20">
        <v>1448778.43</v>
      </c>
      <c r="G21" s="20">
        <v>2040533</v>
      </c>
      <c r="H21" s="7" t="s">
        <v>7</v>
      </c>
      <c r="I21" s="8" t="s">
        <v>6</v>
      </c>
    </row>
    <row r="22" spans="1:9" x14ac:dyDescent="0.3">
      <c r="A22" s="31">
        <v>23</v>
      </c>
      <c r="B22" s="14" t="s">
        <v>77</v>
      </c>
      <c r="C22" s="12" t="s">
        <v>78</v>
      </c>
      <c r="D22" s="12" t="s">
        <v>79</v>
      </c>
      <c r="E22" s="20">
        <v>2146572.12</v>
      </c>
      <c r="F22" s="20">
        <v>3502301.88</v>
      </c>
      <c r="G22" s="20">
        <v>5648874</v>
      </c>
      <c r="H22" s="7" t="s">
        <v>7</v>
      </c>
      <c r="I22" s="8" t="s">
        <v>6</v>
      </c>
    </row>
    <row r="23" spans="1:9" x14ac:dyDescent="0.3">
      <c r="A23" s="31">
        <v>24</v>
      </c>
      <c r="B23" s="15" t="s">
        <v>62</v>
      </c>
      <c r="C23" s="12" t="s">
        <v>17</v>
      </c>
      <c r="D23" s="12" t="s">
        <v>80</v>
      </c>
      <c r="E23" s="20">
        <v>390986.56</v>
      </c>
      <c r="F23" s="20">
        <v>637925.43999999994</v>
      </c>
      <c r="G23" s="20">
        <v>1028912</v>
      </c>
      <c r="H23" s="7" t="s">
        <v>7</v>
      </c>
      <c r="I23" s="8" t="s">
        <v>6</v>
      </c>
    </row>
    <row r="24" spans="1:9" x14ac:dyDescent="0.3">
      <c r="A24" s="31">
        <v>25</v>
      </c>
      <c r="B24" s="14" t="s">
        <v>74</v>
      </c>
      <c r="C24" s="12" t="s">
        <v>12</v>
      </c>
      <c r="D24" s="12" t="s">
        <v>81</v>
      </c>
      <c r="E24" s="20">
        <v>5207873.07</v>
      </c>
      <c r="F24" s="20">
        <v>12750309.93</v>
      </c>
      <c r="G24" s="20">
        <v>17958183</v>
      </c>
      <c r="H24" s="7" t="s">
        <v>6</v>
      </c>
      <c r="I24" s="8" t="s">
        <v>7</v>
      </c>
    </row>
    <row r="25" spans="1:9" x14ac:dyDescent="0.3">
      <c r="A25" s="31">
        <v>26</v>
      </c>
      <c r="B25" s="14" t="s">
        <v>82</v>
      </c>
      <c r="C25" s="12" t="s">
        <v>14</v>
      </c>
      <c r="D25" s="12" t="s">
        <v>83</v>
      </c>
      <c r="E25" s="20">
        <v>916097.1</v>
      </c>
      <c r="F25" s="20">
        <v>1494684.74</v>
      </c>
      <c r="G25" s="20">
        <v>2410781.84</v>
      </c>
      <c r="H25" s="7" t="s">
        <v>7</v>
      </c>
      <c r="I25" s="8" t="s">
        <v>6</v>
      </c>
    </row>
    <row r="26" spans="1:9" x14ac:dyDescent="0.3">
      <c r="A26" s="31">
        <v>27</v>
      </c>
      <c r="B26" s="14" t="s">
        <v>62</v>
      </c>
      <c r="C26" s="12" t="s">
        <v>84</v>
      </c>
      <c r="D26" s="12" t="s">
        <v>85</v>
      </c>
      <c r="E26" s="20">
        <v>355174.74</v>
      </c>
      <c r="F26" s="20">
        <v>490479.4</v>
      </c>
      <c r="G26" s="20">
        <v>845654.14</v>
      </c>
      <c r="H26" s="7" t="s">
        <v>7</v>
      </c>
      <c r="I26" s="8" t="s">
        <v>6</v>
      </c>
    </row>
    <row r="27" spans="1:9" x14ac:dyDescent="0.3">
      <c r="A27" s="31">
        <v>28</v>
      </c>
      <c r="B27" s="14" t="s">
        <v>82</v>
      </c>
      <c r="C27" s="12" t="s">
        <v>28</v>
      </c>
      <c r="D27" s="12" t="s">
        <v>86</v>
      </c>
      <c r="E27" s="20">
        <v>35143064.700000003</v>
      </c>
      <c r="F27" s="20">
        <v>2451142.2999999998</v>
      </c>
      <c r="G27" s="20">
        <v>37594207</v>
      </c>
      <c r="H27" s="7" t="s">
        <v>7</v>
      </c>
      <c r="I27" s="29" t="s">
        <v>6</v>
      </c>
    </row>
    <row r="28" spans="1:9" x14ac:dyDescent="0.3">
      <c r="A28" s="31">
        <v>29</v>
      </c>
      <c r="B28" s="14" t="s">
        <v>49</v>
      </c>
      <c r="C28" s="12" t="s">
        <v>32</v>
      </c>
      <c r="D28" s="12" t="s">
        <v>87</v>
      </c>
      <c r="E28" s="20">
        <v>27215919.719999999</v>
      </c>
      <c r="F28" s="20">
        <v>6077076.7999999998</v>
      </c>
      <c r="G28" s="20">
        <v>33292996.52</v>
      </c>
      <c r="H28" s="7" t="s">
        <v>7</v>
      </c>
      <c r="I28" s="29" t="s">
        <v>6</v>
      </c>
    </row>
    <row r="29" spans="1:9" x14ac:dyDescent="0.3">
      <c r="A29" s="31">
        <v>30</v>
      </c>
      <c r="B29" s="14" t="s">
        <v>55</v>
      </c>
      <c r="C29" s="12" t="s">
        <v>11</v>
      </c>
      <c r="D29" s="12" t="s">
        <v>88</v>
      </c>
      <c r="E29" s="20">
        <v>870785.9</v>
      </c>
      <c r="F29" s="20">
        <v>684188.92</v>
      </c>
      <c r="G29" s="20">
        <v>1554974.82</v>
      </c>
      <c r="H29" s="7" t="s">
        <v>7</v>
      </c>
      <c r="I29" s="29" t="s">
        <v>6</v>
      </c>
    </row>
    <row r="30" spans="1:9" s="53" customFormat="1" x14ac:dyDescent="0.3">
      <c r="A30" s="50">
        <v>32</v>
      </c>
      <c r="B30" s="14" t="s">
        <v>90</v>
      </c>
      <c r="C30" s="12" t="s">
        <v>111</v>
      </c>
      <c r="D30" s="12" t="s">
        <v>91</v>
      </c>
      <c r="E30" s="20">
        <v>7666231.7800000003</v>
      </c>
      <c r="F30" s="20">
        <v>10162214.220000001</v>
      </c>
      <c r="G30" s="20">
        <v>17828446</v>
      </c>
      <c r="H30" s="51" t="s">
        <v>7</v>
      </c>
      <c r="I30" s="52" t="s">
        <v>6</v>
      </c>
    </row>
    <row r="31" spans="1:9" x14ac:dyDescent="0.3">
      <c r="A31" s="31">
        <v>35</v>
      </c>
      <c r="B31" s="14" t="s">
        <v>55</v>
      </c>
      <c r="C31" s="12" t="s">
        <v>94</v>
      </c>
      <c r="D31" s="12" t="s">
        <v>95</v>
      </c>
      <c r="E31" s="20">
        <v>19080130.559999999</v>
      </c>
      <c r="F31" s="20">
        <v>20670141.440000001</v>
      </c>
      <c r="G31" s="20">
        <v>39750272</v>
      </c>
      <c r="H31" s="7" t="s">
        <v>6</v>
      </c>
      <c r="I31" s="29" t="s">
        <v>7</v>
      </c>
    </row>
    <row r="32" spans="1:9" x14ac:dyDescent="0.3">
      <c r="A32" s="31">
        <v>36</v>
      </c>
      <c r="B32" s="14" t="s">
        <v>96</v>
      </c>
      <c r="C32" s="12" t="s">
        <v>15</v>
      </c>
      <c r="D32" s="12" t="s">
        <v>20</v>
      </c>
      <c r="E32" s="20">
        <v>190396.76</v>
      </c>
      <c r="F32" s="20">
        <v>637415.24</v>
      </c>
      <c r="G32" s="20">
        <v>827812</v>
      </c>
      <c r="H32" s="7" t="s">
        <v>7</v>
      </c>
      <c r="I32" s="29" t="s">
        <v>6</v>
      </c>
    </row>
    <row r="33" spans="1:9" x14ac:dyDescent="0.3">
      <c r="A33" s="31">
        <v>38</v>
      </c>
      <c r="B33" s="14" t="s">
        <v>97</v>
      </c>
      <c r="C33" s="12" t="s">
        <v>99</v>
      </c>
      <c r="D33" s="12" t="s">
        <v>100</v>
      </c>
      <c r="E33" s="20">
        <v>104431.76</v>
      </c>
      <c r="F33" s="20">
        <v>177816.24</v>
      </c>
      <c r="G33" s="20">
        <v>282248</v>
      </c>
      <c r="H33" s="7" t="s">
        <v>7</v>
      </c>
      <c r="I33" s="29" t="s">
        <v>6</v>
      </c>
    </row>
    <row r="34" spans="1:9" x14ac:dyDescent="0.3">
      <c r="A34" s="31">
        <v>39</v>
      </c>
      <c r="B34" s="14" t="s">
        <v>101</v>
      </c>
      <c r="C34" s="12" t="s">
        <v>102</v>
      </c>
      <c r="D34" s="12" t="s">
        <v>103</v>
      </c>
      <c r="E34" s="20">
        <v>12985.28</v>
      </c>
      <c r="F34" s="20">
        <v>16526.72</v>
      </c>
      <c r="G34" s="20">
        <v>29512</v>
      </c>
      <c r="H34" s="7" t="s">
        <v>7</v>
      </c>
      <c r="I34" s="29" t="s">
        <v>6</v>
      </c>
    </row>
    <row r="35" spans="1:9" x14ac:dyDescent="0.3">
      <c r="A35" s="31">
        <v>40</v>
      </c>
      <c r="B35" s="14" t="s">
        <v>104</v>
      </c>
      <c r="C35" s="18" t="s">
        <v>16</v>
      </c>
      <c r="D35" s="12" t="s">
        <v>105</v>
      </c>
      <c r="E35" s="20">
        <v>204693.2</v>
      </c>
      <c r="F35" s="20">
        <v>818772.8</v>
      </c>
      <c r="G35" s="20">
        <v>1023466</v>
      </c>
      <c r="H35" s="7" t="s">
        <v>7</v>
      </c>
      <c r="I35" s="8" t="s">
        <v>6</v>
      </c>
    </row>
    <row r="36" spans="1:9" x14ac:dyDescent="0.3">
      <c r="A36" s="31">
        <v>41</v>
      </c>
      <c r="B36" s="49" t="s">
        <v>47</v>
      </c>
      <c r="C36" s="18" t="s">
        <v>106</v>
      </c>
      <c r="D36" s="12" t="s">
        <v>107</v>
      </c>
      <c r="E36" s="20">
        <v>1372776.98</v>
      </c>
      <c r="F36" s="20">
        <v>2239794.02</v>
      </c>
      <c r="G36" s="20">
        <v>3612571</v>
      </c>
      <c r="H36" s="7" t="s">
        <v>7</v>
      </c>
      <c r="I36" s="8" t="s">
        <v>6</v>
      </c>
    </row>
    <row r="37" spans="1:9" ht="15" thickBot="1" x14ac:dyDescent="0.35">
      <c r="A37" s="45">
        <v>42</v>
      </c>
      <c r="B37" s="46" t="s">
        <v>108</v>
      </c>
      <c r="C37" s="47" t="s">
        <v>22</v>
      </c>
      <c r="D37" s="47" t="s">
        <v>109</v>
      </c>
      <c r="E37" s="48">
        <v>30135956.608599998</v>
      </c>
      <c r="F37" s="48">
        <v>4905853.4013999999</v>
      </c>
      <c r="G37" s="48">
        <v>35041810.009999998</v>
      </c>
      <c r="H37" s="7" t="s">
        <v>7</v>
      </c>
      <c r="I37" s="8" t="s">
        <v>6</v>
      </c>
    </row>
    <row r="38" spans="1:9" s="4" customFormat="1" ht="15" thickBot="1" x14ac:dyDescent="0.35">
      <c r="A38" s="10" t="s">
        <v>115</v>
      </c>
      <c r="B38" s="21"/>
      <c r="C38" s="22"/>
      <c r="D38" s="32" t="s">
        <v>29</v>
      </c>
      <c r="E38" s="33">
        <f>SUM(E3:E37)</f>
        <v>289215557.25859994</v>
      </c>
      <c r="F38" s="33">
        <f>SUM(F3:F36)</f>
        <v>215045023.36000007</v>
      </c>
      <c r="G38" s="34">
        <f>SUM(G3:G36)</f>
        <v>474124624.00999987</v>
      </c>
      <c r="H38" s="35">
        <f>COUNTIF(H3:H37,"YES*")</f>
        <v>29</v>
      </c>
      <c r="I38" s="36">
        <f>COUNTIF(I3:I36,"YES*")</f>
        <v>6</v>
      </c>
    </row>
    <row r="39" spans="1:9" s="4" customFormat="1" x14ac:dyDescent="0.3">
      <c r="B39" s="21"/>
      <c r="C39" s="22"/>
      <c r="D39" s="25" t="s">
        <v>9</v>
      </c>
      <c r="E39" s="24">
        <f>SUM(E3,E4,E6,E7,E24,E31)</f>
        <v>150422037.66999999</v>
      </c>
      <c r="F39" s="24">
        <f>SUM(F3,F4,F6,F7,F24,F31)</f>
        <v>63490799.489999995</v>
      </c>
      <c r="G39" s="24">
        <f>SUM(G3,G4,G6,G7,G24,G31)</f>
        <v>213912837.16</v>
      </c>
      <c r="H39" s="23"/>
      <c r="I39" s="23"/>
    </row>
    <row r="40" spans="1:9" s="4" customFormat="1" ht="15" thickBot="1" x14ac:dyDescent="0.35">
      <c r="B40" s="21"/>
      <c r="C40" s="22"/>
      <c r="D40" s="26" t="s">
        <v>8</v>
      </c>
      <c r="E40" s="27">
        <f>E38-E39</f>
        <v>138793519.58859995</v>
      </c>
      <c r="F40" s="27">
        <f t="shared" ref="F40:G40" si="0">F38-F39</f>
        <v>151554223.87000006</v>
      </c>
      <c r="G40" s="28">
        <f t="shared" si="0"/>
        <v>260211786.84999987</v>
      </c>
      <c r="H40" s="23"/>
      <c r="I40" s="23"/>
    </row>
    <row r="41" spans="1:9" x14ac:dyDescent="0.3">
      <c r="A41" s="10" t="s">
        <v>116</v>
      </c>
      <c r="B41" s="16"/>
      <c r="C41" s="17"/>
      <c r="D41" s="4"/>
    </row>
    <row r="43" spans="1:9" x14ac:dyDescent="0.3">
      <c r="A43" s="44" t="s">
        <v>114</v>
      </c>
    </row>
    <row r="44" spans="1:9" x14ac:dyDescent="0.3">
      <c r="A44" s="37">
        <v>17</v>
      </c>
      <c r="B44" s="38" t="s">
        <v>47</v>
      </c>
      <c r="C44" s="39" t="s">
        <v>110</v>
      </c>
      <c r="D44" s="39" t="s">
        <v>69</v>
      </c>
      <c r="E44" s="40">
        <v>698189.1</v>
      </c>
      <c r="F44" s="40">
        <v>1296636.8999999999</v>
      </c>
      <c r="G44" s="40">
        <v>1994826</v>
      </c>
      <c r="H44" s="41" t="s">
        <v>7</v>
      </c>
      <c r="I44" s="42" t="s">
        <v>6</v>
      </c>
    </row>
    <row r="45" spans="1:9" x14ac:dyDescent="0.3">
      <c r="A45" s="37">
        <v>19</v>
      </c>
      <c r="B45" s="38" t="s">
        <v>71</v>
      </c>
      <c r="C45" s="39" t="s">
        <v>25</v>
      </c>
      <c r="D45" s="39" t="s">
        <v>72</v>
      </c>
      <c r="E45" s="40">
        <v>3930096.6</v>
      </c>
      <c r="F45" s="40">
        <v>6986838.4000000004</v>
      </c>
      <c r="G45" s="40">
        <v>10916935</v>
      </c>
      <c r="H45" s="41" t="s">
        <v>7</v>
      </c>
      <c r="I45" s="43" t="s">
        <v>6</v>
      </c>
    </row>
    <row r="46" spans="1:9" x14ac:dyDescent="0.3">
      <c r="A46" s="37">
        <v>22</v>
      </c>
      <c r="B46" s="38" t="s">
        <v>71</v>
      </c>
      <c r="C46" s="39" t="s">
        <v>25</v>
      </c>
      <c r="D46" s="39" t="s">
        <v>76</v>
      </c>
      <c r="E46" s="40">
        <v>2555701.2000000002</v>
      </c>
      <c r="F46" s="40">
        <v>4543468.8</v>
      </c>
      <c r="G46" s="40">
        <v>7099170</v>
      </c>
      <c r="H46" s="41" t="s">
        <v>7</v>
      </c>
      <c r="I46" s="42" t="s">
        <v>6</v>
      </c>
    </row>
    <row r="47" spans="1:9" x14ac:dyDescent="0.3">
      <c r="A47" s="37">
        <v>31</v>
      </c>
      <c r="B47" s="38" t="s">
        <v>47</v>
      </c>
      <c r="C47" s="39" t="s">
        <v>110</v>
      </c>
      <c r="D47" s="39" t="s">
        <v>89</v>
      </c>
      <c r="E47" s="40">
        <v>8215963.5999999996</v>
      </c>
      <c r="F47" s="40">
        <v>15258218.109999999</v>
      </c>
      <c r="G47" s="40">
        <v>23474181.710000001</v>
      </c>
      <c r="H47" s="41" t="s">
        <v>7</v>
      </c>
      <c r="I47" s="43" t="s">
        <v>6</v>
      </c>
    </row>
    <row r="48" spans="1:9" x14ac:dyDescent="0.3">
      <c r="A48" s="37">
        <v>33</v>
      </c>
      <c r="B48" s="38" t="s">
        <v>67</v>
      </c>
      <c r="C48" s="39" t="s">
        <v>27</v>
      </c>
      <c r="D48" s="39" t="s">
        <v>92</v>
      </c>
      <c r="E48" s="40">
        <v>10348438.299999997</v>
      </c>
      <c r="F48" s="40">
        <v>34644771.700000003</v>
      </c>
      <c r="G48" s="40">
        <v>44993210</v>
      </c>
      <c r="H48" s="41" t="s">
        <v>7</v>
      </c>
      <c r="I48" s="43" t="s">
        <v>6</v>
      </c>
    </row>
    <row r="49" spans="1:9" x14ac:dyDescent="0.3">
      <c r="A49" s="37">
        <v>34</v>
      </c>
      <c r="B49" s="38" t="s">
        <v>55</v>
      </c>
      <c r="C49" s="39" t="s">
        <v>112</v>
      </c>
      <c r="D49" s="39" t="s">
        <v>93</v>
      </c>
      <c r="E49" s="40">
        <v>9402702.7100000009</v>
      </c>
      <c r="F49" s="40">
        <v>39826107.289999999</v>
      </c>
      <c r="G49" s="40">
        <v>49228810</v>
      </c>
      <c r="H49" s="41" t="s">
        <v>7</v>
      </c>
      <c r="I49" s="43" t="s">
        <v>6</v>
      </c>
    </row>
    <row r="50" spans="1:9" x14ac:dyDescent="0.3">
      <c r="A50" s="37">
        <v>37</v>
      </c>
      <c r="B50" s="38" t="s">
        <v>97</v>
      </c>
      <c r="C50" s="39" t="s">
        <v>113</v>
      </c>
      <c r="D50" s="39" t="s">
        <v>98</v>
      </c>
      <c r="E50" s="40">
        <v>2626546.56</v>
      </c>
      <c r="F50" s="40">
        <v>8317397.4400000004</v>
      </c>
      <c r="G50" s="40">
        <v>10943944</v>
      </c>
      <c r="H50" s="41" t="s">
        <v>7</v>
      </c>
      <c r="I50" s="43" t="s">
        <v>6</v>
      </c>
    </row>
  </sheetData>
  <mergeCells count="1">
    <mergeCell ref="A1:I1"/>
  </mergeCells>
  <phoneticPr fontId="5" type="noConversion"/>
  <conditionalFormatting sqref="H44:I50 H3:I40">
    <cfRule type="cellIs" dxfId="2" priority="20" stopIfTrue="1" operator="equal">
      <formula>"Yes"</formula>
    </cfRule>
    <cfRule type="cellIs" dxfId="1" priority="21" stopIfTrue="1" operator="equal">
      <formula>"NA"</formula>
    </cfRule>
    <cfRule type="cellIs" dxfId="0" priority="22" stopIfTrue="1" operator="equal">
      <formula>"-"</formula>
    </cfRule>
  </conditionalFormatting>
  <pageMargins left="0.7" right="0.7" top="0.75" bottom="0.75" header="0.3" footer="0.3"/>
  <pageSetup scale="61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FY2021-22</vt:lpstr>
      <vt:lpstr>'FY2021-22'!Print_Titles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Garcia, Angel</cp:lastModifiedBy>
  <cp:lastPrinted>2021-05-21T15:19:42Z</cp:lastPrinted>
  <dcterms:created xsi:type="dcterms:W3CDTF">2018-05-18T16:05:22Z</dcterms:created>
  <dcterms:modified xsi:type="dcterms:W3CDTF">2022-06-17T19:18:21Z</dcterms:modified>
</cp:coreProperties>
</file>