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e-fs-03\CapitalConstruction\BEST Program\2022-2023 BEST2223\"/>
    </mc:Choice>
  </mc:AlternateContent>
  <xr:revisionPtr revIDLastSave="0" documentId="13_ncr:1_{AEDF7655-ECDB-4D67-A5AB-B9F41BBE5A3D}" xr6:coauthVersionLast="47" xr6:coauthVersionMax="47" xr10:uidLastSave="{00000000-0000-0000-0000-000000000000}"/>
  <bookViews>
    <workbookView xWindow="32415" yWindow="-1035" windowWidth="23055" windowHeight="13770" xr2:uid="{00000000-000D-0000-FFFF-FFFF00000000}"/>
  </bookViews>
  <sheets>
    <sheet name="FY2022-23" sheetId="5" r:id="rId1"/>
  </sheets>
  <definedNames>
    <definedName name="_xlnm.Print_Titles" localSheetId="0">'FY2022-23'!$1:$2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5" l="1"/>
  <c r="G44" i="5"/>
  <c r="E44" i="5"/>
  <c r="H44" i="5"/>
  <c r="F44" i="5" l="1"/>
  <c r="F46" i="5" s="1"/>
  <c r="E46" i="5"/>
  <c r="G46" i="5"/>
</calcChain>
</file>

<file path=xl/sharedStrings.xml><?xml version="1.0" encoding="utf-8"?>
<sst xmlns="http://schemas.openxmlformats.org/spreadsheetml/2006/main" count="184" uniqueCount="123">
  <si>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</si>
  <si>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</si>
  <si>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</si>
  <si>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</si>
  <si>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</si>
  <si>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</si>
  <si>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YES</t>
  </si>
  <si>
    <t>Total Recommended for Cash Grants</t>
  </si>
  <si>
    <t>Total Recommended for Lease/Purchase Grants</t>
  </si>
  <si>
    <t>Priority Order</t>
  </si>
  <si>
    <t>GREELEY 6</t>
  </si>
  <si>
    <t>WIDEFIELD 3</t>
  </si>
  <si>
    <t>MONTROSE COUNTY RE-1J</t>
  </si>
  <si>
    <t>CLEAR CREEK RE-1</t>
  </si>
  <si>
    <t>FOWLER R-4J</t>
  </si>
  <si>
    <t>*PLATEAU VALLEY 50</t>
  </si>
  <si>
    <t>Total Recommended BEST Grants</t>
  </si>
  <si>
    <t>BACKUP**</t>
  </si>
  <si>
    <t xml:space="preserve">Recommended for BEST Cash Grant </t>
  </si>
  <si>
    <t>HUERFANO</t>
  </si>
  <si>
    <t>HUERFANO RE-1</t>
  </si>
  <si>
    <t>OTERO</t>
  </si>
  <si>
    <t>SEDGWICK</t>
  </si>
  <si>
    <t>JULESBURG RE-1</t>
  </si>
  <si>
    <t>EL PASO</t>
  </si>
  <si>
    <t>BACA</t>
  </si>
  <si>
    <t>VILAS RE-5</t>
  </si>
  <si>
    <t>ARAPAHOE</t>
  </si>
  <si>
    <t>ADAMS-ARAPAHOE 28J</t>
  </si>
  <si>
    <t>WELD</t>
  </si>
  <si>
    <t>ADAMS</t>
  </si>
  <si>
    <t>MESA</t>
  </si>
  <si>
    <t>MANITOU SPRINGS 14</t>
  </si>
  <si>
    <t>MOFFAT</t>
  </si>
  <si>
    <t>GARFIELD</t>
  </si>
  <si>
    <t>MONTROSE</t>
  </si>
  <si>
    <t>JOHNSTOWN-MILLIKEN RE-5J</t>
  </si>
  <si>
    <t>CLEAR CREEK</t>
  </si>
  <si>
    <t>Watson JRH Boiler Replacement</t>
  </si>
  <si>
    <t>SWINK 33</t>
  </si>
  <si>
    <t>Swink Campus Life Safety Upgrades</t>
  </si>
  <si>
    <t xml:space="preserve">Manitou Multiple ES Entry Remodel/Roof Replacement </t>
  </si>
  <si>
    <t>Supplemental FY22 Julesburg PK12 Replacement</t>
  </si>
  <si>
    <t>Supplemental FY22 Adams Arapahoe DW Fire Alarm Upgrades</t>
  </si>
  <si>
    <t>Pueblo</t>
  </si>
  <si>
    <t>PUEBLO CITY 60</t>
  </si>
  <si>
    <t>Supplemental FY21 Sunset ES Replacement</t>
  </si>
  <si>
    <t>North MS Gym Floor</t>
  </si>
  <si>
    <t>WASHINGTON</t>
  </si>
  <si>
    <t>AKRON R-1</t>
  </si>
  <si>
    <t>Akron PK12 HVAC Renovations</t>
  </si>
  <si>
    <t>KIT CARSON</t>
  </si>
  <si>
    <t>BETHUNE R-5</t>
  </si>
  <si>
    <t xml:space="preserve">Bethune ES Classroom HVAC/HS Gym HVAC </t>
  </si>
  <si>
    <t>Montrose Multiple ES Security Upgrades</t>
  </si>
  <si>
    <t>Supplemental FY22 Fowler MS HS Addition/Renovation</t>
  </si>
  <si>
    <t>GRAND</t>
  </si>
  <si>
    <t>EAST GRAND 2</t>
  </si>
  <si>
    <t>East Grand MS Roof/Fire Alarm/Boiler Replacement</t>
  </si>
  <si>
    <t>El Paso</t>
  </si>
  <si>
    <t>Colorado Early Colleges - Colorado Springs</t>
  </si>
  <si>
    <t>CEC HS Water Main/Restroom Improvement</t>
  </si>
  <si>
    <t>Supplemental FY21 Franklin ES Replacement</t>
  </si>
  <si>
    <t>Greeley Central HS Roof Replace &amp; Envelope</t>
  </si>
  <si>
    <t>ALAMOSA</t>
  </si>
  <si>
    <t>ALAMOSA RE-11J</t>
  </si>
  <si>
    <t>Alamosa DW HVAC Upgrades &amp; MS Asbestos Abatement</t>
  </si>
  <si>
    <t>ROUTT</t>
  </si>
  <si>
    <t>SOUTH ROUTT RE 3</t>
  </si>
  <si>
    <t xml:space="preserve">South Routt ES HS Geothermal HVAC Repairs </t>
  </si>
  <si>
    <t>Montrose Multiple Schools HVAC Upgrades</t>
  </si>
  <si>
    <t>LOGAN</t>
  </si>
  <si>
    <t>Plateau PK12 Addition/Renovation</t>
  </si>
  <si>
    <t>FREMONT</t>
  </si>
  <si>
    <t>FREMONT RE-2</t>
  </si>
  <si>
    <t>Fremont ES Air Quality and Ventilation Upgrades</t>
  </si>
  <si>
    <t>Georgetown Community School Roof Replacement</t>
  </si>
  <si>
    <t>RIO GRANDE</t>
  </si>
  <si>
    <t>MONTE VISTA C-8</t>
  </si>
  <si>
    <t>Monte Vista MS Roof/HVAC Replacement</t>
  </si>
  <si>
    <t>Dolores</t>
  </si>
  <si>
    <t>Seventh Street ES Replacement</t>
  </si>
  <si>
    <t>ROCKY FORD R-2</t>
  </si>
  <si>
    <t>Supplemental FY22 Rocky Ford HS Addition/PK8 Renovation</t>
  </si>
  <si>
    <t xml:space="preserve">Adams Arapahoe DW Security Upgrades </t>
  </si>
  <si>
    <t>La Plata</t>
  </si>
  <si>
    <t>Animas High School</t>
  </si>
  <si>
    <t xml:space="preserve">Supplemental FY21 Animas HS Replacement </t>
  </si>
  <si>
    <t>LA PLATA</t>
  </si>
  <si>
    <t>DURANGO 9-R</t>
  </si>
  <si>
    <t>Durango Multiple Security Upgrades</t>
  </si>
  <si>
    <t>BURLINGTON RE-6J</t>
  </si>
  <si>
    <t>Burlington DW Safety/Security/Health Upgrades</t>
  </si>
  <si>
    <t>Supplemental FY22 John Mall HS Replacement</t>
  </si>
  <si>
    <t>CANON CITY RE-1</t>
  </si>
  <si>
    <t>Canon Exploratory School HVAC Upgrades</t>
  </si>
  <si>
    <t>SPRINGFIELD RE-4</t>
  </si>
  <si>
    <t>Supplemental FY21 Springfield Addition/Renovation</t>
  </si>
  <si>
    <t>Milliken ES Renovation</t>
  </si>
  <si>
    <t>Larimer</t>
  </si>
  <si>
    <t>Liberty Common School</t>
  </si>
  <si>
    <t>Liberty Common ES Playground Safety Upgrades</t>
  </si>
  <si>
    <t>Fowler HS Gym Roof Replacement</t>
  </si>
  <si>
    <t>MOFFAT COUNTY RE:NO 1</t>
  </si>
  <si>
    <t xml:space="preserve">Sandrock ES Security Upgrades </t>
  </si>
  <si>
    <t>GUNNISON</t>
  </si>
  <si>
    <t>GUNNISON WATERSHED RE1J</t>
  </si>
  <si>
    <t>Crested Butte Community School Roof Replacement</t>
  </si>
  <si>
    <t>Supplemental FY22 Vilas Security/HVAC Upgrades</t>
  </si>
  <si>
    <t>Jefferson HS Roof Replacement</t>
  </si>
  <si>
    <t>Moffat County HS Heating Controls and Wiring</t>
  </si>
  <si>
    <t>GARFIELD 16</t>
  </si>
  <si>
    <t>Garfield HS MS Roof Replacement/HVAC</t>
  </si>
  <si>
    <t>Plateau Valley  PK12 Addition/Renovation</t>
  </si>
  <si>
    <t>Meadow Comm School PK8 School Replacement</t>
  </si>
  <si>
    <t>*PLATEAU RE-5</t>
  </si>
  <si>
    <t>*DOLORES COUNTY RE NO.2</t>
  </si>
  <si>
    <t>*MAPLETON 1</t>
  </si>
  <si>
    <t>* Grants were contingent upon a November 2022 Bond Election</t>
  </si>
  <si>
    <t>BEST FY22-23 List of Awarded Projects</t>
  </si>
  <si>
    <t>Awarded backup projects that failed to secure matching funds (not funded)</t>
  </si>
  <si>
    <t>**42</t>
  </si>
  <si>
    <t>**Grant funded with increased local match as first eligible backup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</si>
</sst>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0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wrapText="1"/>
    </xf>
    <xf numFmtId="0" fontId="0" fillId="0" borderId="1" xfId="0" applyBorder="1"/>
    <xf numFmtId="44" fontId="5" fillId="0" borderId="10" xfId="0" applyNumberFormat="1" applyFont="1" applyBorder="1"/>
    <xf numFmtId="44" fontId="5" fillId="0" borderId="11" xfId="0" applyNumberFormat="1" applyFont="1" applyBorder="1"/>
    <xf numFmtId="44" fontId="5" fillId="0" borderId="12" xfId="0" applyNumberFormat="1" applyFont="1" applyBorder="1"/>
    <xf numFmtId="44" fontId="0" fillId="0" borderId="6" xfId="1" applyFont="1" applyFill="1" applyBorder="1"/>
    <xf numFmtId="44" fontId="0" fillId="0" borderId="1" xfId="1" applyFont="1" applyFill="1" applyBorder="1"/>
    <xf numFmtId="44" fontId="0" fillId="0" borderId="2" xfId="1" applyFont="1" applyFill="1" applyBorder="1"/>
    <xf numFmtId="44" fontId="5" fillId="0" borderId="0" xfId="0" applyNumberFormat="1" applyFont="1"/>
    <xf numFmtId="44" fontId="0" fillId="0" borderId="0" xfId="1" applyFont="1" applyFill="1" applyBorder="1"/>
    <xf numFmtId="1" fontId="3" fillId="0" borderId="0" xfId="0" applyNumberFormat="1" applyFont="1" applyAlignment="1">
      <alignment horizontal="center" vertical="center"/>
    </xf>
    <xf numFmtId="44" fontId="2" fillId="0" borderId="1" xfId="1" applyFont="1" applyBorder="1"/>
    <xf numFmtId="0" fontId="4" fillId="0" borderId="17" xfId="0" applyFont="1" applyBorder="1"/>
    <xf numFmtId="0" fontId="4" fillId="0" borderId="15" xfId="0" applyFont="1" applyBorder="1"/>
    <xf numFmtId="44" fontId="2" fillId="0" borderId="2" xfId="1" applyFont="1" applyBorder="1"/>
    <xf numFmtId="44" fontId="2" fillId="0" borderId="14" xfId="1" applyFont="1" applyBorder="1"/>
    <xf numFmtId="0" fontId="0" fillId="0" borderId="16" xfId="0" applyBorder="1"/>
    <xf numFmtId="0" fontId="0" fillId="0" borderId="17" xfId="0" applyBorder="1"/>
    <xf numFmtId="0" fontId="6" fillId="0" borderId="6" xfId="0" applyFont="1" applyBorder="1"/>
    <xf numFmtId="0" fontId="6" fillId="0" borderId="1" xfId="0" applyFont="1" applyBorder="1"/>
    <xf numFmtId="44" fontId="0" fillId="0" borderId="0" xfId="1" applyFont="1"/>
    <xf numFmtId="44" fontId="0" fillId="0" borderId="0" xfId="1" applyFont="1" applyBorder="1"/>
    <xf numFmtId="44" fontId="0" fillId="0" borderId="0" xfId="0" applyNumberFormat="1"/>
    <xf numFmtId="1" fontId="8" fillId="0" borderId="14" xfId="0" applyNumberFormat="1" applyFont="1" applyBorder="1" applyAlignment="1">
      <alignment horizontal="center" vertical="center"/>
    </xf>
    <xf numFmtId="44" fontId="0" fillId="0" borderId="0" xfId="1" applyFont="1" applyFill="1"/>
    <xf numFmtId="44" fontId="5" fillId="0" borderId="2" xfId="0" applyNumberFormat="1" applyFont="1" applyBorder="1"/>
    <xf numFmtId="0" fontId="0" fillId="0" borderId="2" xfId="0" applyBorder="1"/>
    <xf numFmtId="0" fontId="4" fillId="0" borderId="16" xfId="0" applyFont="1" applyBorder="1"/>
    <xf numFmtId="44" fontId="2" fillId="0" borderId="6" xfId="1" applyFont="1" applyFill="1" applyBorder="1"/>
    <xf numFmtId="44" fontId="2" fillId="0" borderId="7" xfId="1" applyFont="1" applyFill="1" applyBorder="1"/>
    <xf numFmtId="44" fontId="2" fillId="0" borderId="8" xfId="1" applyFont="1" applyBorder="1"/>
    <xf numFmtId="1" fontId="3" fillId="0" borderId="9" xfId="0" applyNumberFormat="1" applyFont="1" applyBorder="1" applyAlignment="1">
      <alignment horizontal="center" vertical="center"/>
    </xf>
    <xf numFmtId="0" fontId="9" fillId="0" borderId="16" xfId="0" applyFont="1" applyBorder="1"/>
    <xf numFmtId="44" fontId="10" fillId="0" borderId="6" xfId="0" applyNumberFormat="1" applyFont="1" applyBorder="1"/>
    <xf numFmtId="0" fontId="9" fillId="0" borderId="6" xfId="0" applyFont="1" applyBorder="1"/>
    <xf numFmtId="44" fontId="9" fillId="0" borderId="6" xfId="1" applyFont="1" applyFill="1" applyBorder="1"/>
    <xf numFmtId="1" fontId="11" fillId="0" borderId="7" xfId="0" applyNumberFormat="1" applyFont="1" applyBorder="1" applyAlignment="1">
      <alignment horizontal="center" vertical="center"/>
    </xf>
    <xf numFmtId="0" fontId="9" fillId="0" borderId="0" xfId="0" applyFont="1"/>
    <xf numFmtId="44" fontId="9" fillId="0" borderId="0" xfId="1" applyFont="1"/>
    <xf numFmtId="0" fontId="12" fillId="0" borderId="0" xfId="0" applyFont="1"/>
    <xf numFmtId="0" fontId="0" fillId="0" borderId="15" xfId="0" applyBorder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3E9-4DE4-425E-90D1-789F82C853CD}">
  <sheetPr>
    <pageSetUpPr fitToPage="1"/>
  </sheetPr>
  <dimension ref="A1:K48"/>
  <sheetViews>
    <sheetView tabSelected="1" topLeftCell="A29" zoomScaleNormal="100" workbookViewId="0">
      <selection activeCell="A45" sqref="A45"/>
    </sheetView>
  </sheetViews>
  <sheetFormatPr defaultRowHeight="14.5" x14ac:dyDescent="0.35"/>
  <cols>
    <col min="1" max="1" width="8.1796875" customWidth="1"/>
    <col min="2" max="2" width="15.54296875" customWidth="1"/>
    <col min="3" max="3" width="41" customWidth="1"/>
    <col min="4" max="4" width="49.453125" customWidth="1"/>
    <col min="5" max="5" width="17.54296875" customWidth="1"/>
    <col min="6" max="6" width="18.54296875" customWidth="1"/>
    <col min="7" max="7" width="18.1796875" customWidth="1"/>
    <col min="8" max="8" width="14.54296875" customWidth="1"/>
    <col min="10" max="10" width="15.54296875" style="26" bestFit="1" customWidth="1"/>
    <col min="11" max="11" width="15.54296875" bestFit="1" customWidth="1"/>
  </cols>
  <sheetData>
    <row r="1" spans="1:8" ht="25.5" customHeight="1" thickBot="1" x14ac:dyDescent="0.4">
      <c r="A1" s="47" t="s">
        <v>119</v>
      </c>
      <c r="B1" s="48"/>
      <c r="C1" s="48"/>
      <c r="D1" s="48"/>
      <c r="E1" s="48"/>
      <c r="F1" s="48"/>
      <c r="G1" s="48"/>
      <c r="H1" s="48"/>
    </row>
    <row r="2" spans="1:8" ht="70.5" customHeight="1" thickBot="1" x14ac:dyDescent="0.4">
      <c r="A2" s="6" t="s">
        <v>9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18</v>
      </c>
    </row>
    <row r="3" spans="1:8" x14ac:dyDescent="0.35">
      <c r="A3" s="22">
        <v>1</v>
      </c>
      <c r="B3" s="8" t="s">
        <v>24</v>
      </c>
      <c r="C3" s="24" t="s">
        <v>11</v>
      </c>
      <c r="D3" s="24" t="s">
        <v>38</v>
      </c>
      <c r="E3" s="11">
        <v>253341.6</v>
      </c>
      <c r="F3" s="11">
        <v>274453.40000000002</v>
      </c>
      <c r="G3" s="11">
        <v>527795</v>
      </c>
      <c r="H3" s="4" t="s">
        <v>6</v>
      </c>
    </row>
    <row r="4" spans="1:8" x14ac:dyDescent="0.35">
      <c r="A4" s="23">
        <v>2</v>
      </c>
      <c r="B4" s="9" t="s">
        <v>21</v>
      </c>
      <c r="C4" s="25" t="s">
        <v>39</v>
      </c>
      <c r="D4" s="25" t="s">
        <v>40</v>
      </c>
      <c r="E4" s="12">
        <v>466247.25</v>
      </c>
      <c r="F4" s="12">
        <v>273827.75</v>
      </c>
      <c r="G4" s="12">
        <v>740075</v>
      </c>
      <c r="H4" s="5" t="s">
        <v>6</v>
      </c>
    </row>
    <row r="5" spans="1:8" x14ac:dyDescent="0.35">
      <c r="A5" s="23">
        <v>3</v>
      </c>
      <c r="B5" s="9" t="s">
        <v>24</v>
      </c>
      <c r="C5" s="25" t="s">
        <v>32</v>
      </c>
      <c r="D5" s="25" t="s">
        <v>41</v>
      </c>
      <c r="E5" s="12">
        <v>1115366.6200000001</v>
      </c>
      <c r="F5" s="12">
        <v>2868085.5911999997</v>
      </c>
      <c r="G5" s="12">
        <v>3983452.21</v>
      </c>
      <c r="H5" s="5" t="s">
        <v>6</v>
      </c>
    </row>
    <row r="6" spans="1:8" x14ac:dyDescent="0.35">
      <c r="A6" s="23">
        <v>4</v>
      </c>
      <c r="B6" s="9" t="s">
        <v>22</v>
      </c>
      <c r="C6" s="25" t="s">
        <v>23</v>
      </c>
      <c r="D6" s="25" t="s">
        <v>42</v>
      </c>
      <c r="E6" s="12">
        <v>2301866.15</v>
      </c>
      <c r="F6" s="12">
        <v>121150.85</v>
      </c>
      <c r="G6" s="12">
        <v>2423017</v>
      </c>
      <c r="H6" s="5" t="s">
        <v>6</v>
      </c>
    </row>
    <row r="7" spans="1:8" x14ac:dyDescent="0.35">
      <c r="A7" s="23">
        <v>5</v>
      </c>
      <c r="B7" s="9" t="s">
        <v>27</v>
      </c>
      <c r="C7" s="25" t="s">
        <v>28</v>
      </c>
      <c r="D7" s="25" t="s">
        <v>43</v>
      </c>
      <c r="E7" s="12">
        <v>1356894</v>
      </c>
      <c r="F7" s="12">
        <v>796906</v>
      </c>
      <c r="G7" s="12">
        <v>2153800</v>
      </c>
      <c r="H7" s="5" t="s">
        <v>6</v>
      </c>
    </row>
    <row r="8" spans="1:8" x14ac:dyDescent="0.35">
      <c r="A8" s="23">
        <v>6</v>
      </c>
      <c r="B8" s="9" t="s">
        <v>44</v>
      </c>
      <c r="C8" s="25" t="s">
        <v>45</v>
      </c>
      <c r="D8" s="25" t="s">
        <v>46</v>
      </c>
      <c r="E8" s="12">
        <v>2826628.35</v>
      </c>
      <c r="F8" s="12">
        <v>1522030.65</v>
      </c>
      <c r="G8" s="12">
        <v>4348659</v>
      </c>
      <c r="H8" s="5" t="s">
        <v>6</v>
      </c>
    </row>
    <row r="9" spans="1:8" x14ac:dyDescent="0.35">
      <c r="A9" s="23">
        <v>7</v>
      </c>
      <c r="B9" s="9" t="s">
        <v>27</v>
      </c>
      <c r="C9" s="25" t="s">
        <v>28</v>
      </c>
      <c r="D9" s="25" t="s">
        <v>47</v>
      </c>
      <c r="E9" s="12">
        <v>412442.1</v>
      </c>
      <c r="F9" s="12">
        <v>242227.9</v>
      </c>
      <c r="G9" s="12">
        <v>654670</v>
      </c>
      <c r="H9" s="5" t="s">
        <v>6</v>
      </c>
    </row>
    <row r="10" spans="1:8" x14ac:dyDescent="0.35">
      <c r="A10" s="23">
        <v>8</v>
      </c>
      <c r="B10" s="9" t="s">
        <v>48</v>
      </c>
      <c r="C10" s="25" t="s">
        <v>49</v>
      </c>
      <c r="D10" s="25" t="s">
        <v>50</v>
      </c>
      <c r="E10" s="12">
        <v>2391328.16</v>
      </c>
      <c r="F10" s="12">
        <v>884463.84</v>
      </c>
      <c r="G10" s="12">
        <v>3275792</v>
      </c>
      <c r="H10" s="5" t="s">
        <v>6</v>
      </c>
    </row>
    <row r="11" spans="1:8" x14ac:dyDescent="0.35">
      <c r="A11" s="23">
        <v>9</v>
      </c>
      <c r="B11" s="9" t="s">
        <v>51</v>
      </c>
      <c r="C11" s="25" t="s">
        <v>52</v>
      </c>
      <c r="D11" s="25" t="s">
        <v>53</v>
      </c>
      <c r="E11" s="12">
        <v>413149.44</v>
      </c>
      <c r="F11" s="12">
        <v>212834.56</v>
      </c>
      <c r="G11" s="12">
        <v>625984</v>
      </c>
      <c r="H11" s="5" t="s">
        <v>6</v>
      </c>
    </row>
    <row r="12" spans="1:8" x14ac:dyDescent="0.35">
      <c r="A12" s="23">
        <v>10</v>
      </c>
      <c r="B12" s="9" t="s">
        <v>35</v>
      </c>
      <c r="C12" s="25" t="s">
        <v>12</v>
      </c>
      <c r="D12" s="25" t="s">
        <v>54</v>
      </c>
      <c r="E12" s="12">
        <v>1093344.81</v>
      </c>
      <c r="F12" s="12">
        <v>1093344.81</v>
      </c>
      <c r="G12" s="12">
        <v>2186689.62</v>
      </c>
      <c r="H12" s="5" t="s">
        <v>6</v>
      </c>
    </row>
    <row r="13" spans="1:8" x14ac:dyDescent="0.35">
      <c r="A13" s="23">
        <v>11</v>
      </c>
      <c r="B13" s="9" t="s">
        <v>21</v>
      </c>
      <c r="C13" s="25" t="s">
        <v>14</v>
      </c>
      <c r="D13" s="25" t="s">
        <v>55</v>
      </c>
      <c r="E13" s="12">
        <v>2339022.7200000002</v>
      </c>
      <c r="F13" s="12">
        <v>97459.28</v>
      </c>
      <c r="G13" s="12">
        <v>2436482</v>
      </c>
      <c r="H13" s="5" t="s">
        <v>6</v>
      </c>
    </row>
    <row r="14" spans="1:8" x14ac:dyDescent="0.35">
      <c r="A14" s="23">
        <v>12</v>
      </c>
      <c r="B14" s="9" t="s">
        <v>56</v>
      </c>
      <c r="C14" s="25" t="s">
        <v>57</v>
      </c>
      <c r="D14" s="25" t="s">
        <v>58</v>
      </c>
      <c r="E14" s="12">
        <v>907274.76</v>
      </c>
      <c r="F14" s="12">
        <v>3037398.1176</v>
      </c>
      <c r="G14" s="12">
        <v>3944672.88</v>
      </c>
      <c r="H14" s="5" t="s">
        <v>6</v>
      </c>
    </row>
    <row r="15" spans="1:8" x14ac:dyDescent="0.35">
      <c r="A15" s="23">
        <v>13</v>
      </c>
      <c r="B15" s="9" t="s">
        <v>59</v>
      </c>
      <c r="C15" s="25" t="s">
        <v>60</v>
      </c>
      <c r="D15" s="25" t="s">
        <v>61</v>
      </c>
      <c r="E15" s="12">
        <v>842337.65</v>
      </c>
      <c r="F15" s="12">
        <v>251607.35</v>
      </c>
      <c r="G15" s="12">
        <v>1093945</v>
      </c>
      <c r="H15" s="5" t="s">
        <v>6</v>
      </c>
    </row>
    <row r="16" spans="1:8" x14ac:dyDescent="0.35">
      <c r="A16" s="23">
        <v>14</v>
      </c>
      <c r="B16" s="9" t="s">
        <v>44</v>
      </c>
      <c r="C16" s="25" t="s">
        <v>45</v>
      </c>
      <c r="D16" s="25" t="s">
        <v>62</v>
      </c>
      <c r="E16" s="12">
        <v>2038541.7</v>
      </c>
      <c r="F16" s="12">
        <v>1097676.3</v>
      </c>
      <c r="G16" s="12">
        <v>3136218</v>
      </c>
      <c r="H16" s="5" t="s">
        <v>6</v>
      </c>
    </row>
    <row r="17" spans="1:8" x14ac:dyDescent="0.35">
      <c r="A17" s="23">
        <v>15</v>
      </c>
      <c r="B17" s="9" t="s">
        <v>29</v>
      </c>
      <c r="C17" s="25" t="s">
        <v>10</v>
      </c>
      <c r="D17" s="25" t="s">
        <v>63</v>
      </c>
      <c r="E17" s="12">
        <v>1478981.76</v>
      </c>
      <c r="F17" s="12">
        <v>831927.24</v>
      </c>
      <c r="G17" s="12">
        <v>2310909</v>
      </c>
      <c r="H17" s="5" t="s">
        <v>6</v>
      </c>
    </row>
    <row r="18" spans="1:8" x14ac:dyDescent="0.35">
      <c r="A18" s="23">
        <v>16</v>
      </c>
      <c r="B18" s="9" t="s">
        <v>64</v>
      </c>
      <c r="C18" s="25" t="s">
        <v>65</v>
      </c>
      <c r="D18" s="25" t="s">
        <v>66</v>
      </c>
      <c r="E18" s="12">
        <v>7576600.3600000003</v>
      </c>
      <c r="F18" s="12">
        <v>2392610.64</v>
      </c>
      <c r="G18" s="12">
        <v>9969211</v>
      </c>
      <c r="H18" s="5" t="s">
        <v>6</v>
      </c>
    </row>
    <row r="19" spans="1:8" x14ac:dyDescent="0.35">
      <c r="A19" s="23">
        <v>17</v>
      </c>
      <c r="B19" s="9" t="s">
        <v>67</v>
      </c>
      <c r="C19" s="25" t="s">
        <v>68</v>
      </c>
      <c r="D19" s="25" t="s">
        <v>69</v>
      </c>
      <c r="E19" s="12">
        <v>473029.48</v>
      </c>
      <c r="F19" s="12">
        <v>602037.52</v>
      </c>
      <c r="G19" s="12">
        <v>1075067</v>
      </c>
      <c r="H19" s="5" t="s">
        <v>6</v>
      </c>
    </row>
    <row r="20" spans="1:8" x14ac:dyDescent="0.35">
      <c r="A20" s="23">
        <v>18</v>
      </c>
      <c r="B20" s="9" t="s">
        <v>35</v>
      </c>
      <c r="C20" s="25" t="s">
        <v>12</v>
      </c>
      <c r="D20" s="25" t="s">
        <v>70</v>
      </c>
      <c r="E20" s="12">
        <v>2399577.5</v>
      </c>
      <c r="F20" s="12">
        <v>2399577.5</v>
      </c>
      <c r="G20" s="12">
        <v>4799155</v>
      </c>
      <c r="H20" s="5" t="s">
        <v>6</v>
      </c>
    </row>
    <row r="21" spans="1:8" x14ac:dyDescent="0.35">
      <c r="A21" s="23">
        <v>19</v>
      </c>
      <c r="B21" s="9" t="s">
        <v>71</v>
      </c>
      <c r="C21" s="7" t="s">
        <v>115</v>
      </c>
      <c r="D21" s="7" t="s">
        <v>72</v>
      </c>
      <c r="E21" s="12">
        <v>23196639</v>
      </c>
      <c r="F21" s="12">
        <v>11844142.000171712</v>
      </c>
      <c r="G21" s="12">
        <v>35040781</v>
      </c>
      <c r="H21" s="5" t="s">
        <v>6</v>
      </c>
    </row>
    <row r="22" spans="1:8" x14ac:dyDescent="0.35">
      <c r="A22" s="23">
        <v>20</v>
      </c>
      <c r="B22" s="9" t="s">
        <v>73</v>
      </c>
      <c r="C22" s="7" t="s">
        <v>74</v>
      </c>
      <c r="D22" s="7" t="s">
        <v>75</v>
      </c>
      <c r="E22" s="12">
        <v>3782769.64</v>
      </c>
      <c r="F22" s="12">
        <v>3491787.36</v>
      </c>
      <c r="G22" s="12">
        <v>7274557</v>
      </c>
      <c r="H22" s="5" t="s">
        <v>6</v>
      </c>
    </row>
    <row r="23" spans="1:8" x14ac:dyDescent="0.35">
      <c r="A23" s="23">
        <v>21</v>
      </c>
      <c r="B23" s="9" t="s">
        <v>37</v>
      </c>
      <c r="C23" s="7" t="s">
        <v>13</v>
      </c>
      <c r="D23" s="7" t="s">
        <v>76</v>
      </c>
      <c r="E23" s="12">
        <v>174594.96</v>
      </c>
      <c r="F23" s="12">
        <v>472053.04</v>
      </c>
      <c r="G23" s="12">
        <v>646648</v>
      </c>
      <c r="H23" s="5" t="s">
        <v>6</v>
      </c>
    </row>
    <row r="24" spans="1:8" x14ac:dyDescent="0.35">
      <c r="A24" s="23">
        <v>22</v>
      </c>
      <c r="B24" s="9" t="s">
        <v>77</v>
      </c>
      <c r="C24" s="7" t="s">
        <v>78</v>
      </c>
      <c r="D24" s="7" t="s">
        <v>79</v>
      </c>
      <c r="E24" s="12">
        <v>650675.91</v>
      </c>
      <c r="F24" s="12">
        <v>205476.6</v>
      </c>
      <c r="G24" s="12">
        <v>856152.51</v>
      </c>
      <c r="H24" s="5" t="s">
        <v>6</v>
      </c>
    </row>
    <row r="25" spans="1:8" x14ac:dyDescent="0.35">
      <c r="A25" s="23">
        <v>23</v>
      </c>
      <c r="B25" s="9" t="s">
        <v>80</v>
      </c>
      <c r="C25" s="7" t="s">
        <v>116</v>
      </c>
      <c r="D25" s="7" t="s">
        <v>81</v>
      </c>
      <c r="E25" s="12">
        <v>12648692.65</v>
      </c>
      <c r="F25" s="12">
        <v>10348930.35</v>
      </c>
      <c r="G25" s="12">
        <v>22997623</v>
      </c>
      <c r="H25" s="5" t="s">
        <v>6</v>
      </c>
    </row>
    <row r="26" spans="1:8" x14ac:dyDescent="0.35">
      <c r="A26" s="23">
        <v>24</v>
      </c>
      <c r="B26" s="10" t="s">
        <v>21</v>
      </c>
      <c r="C26" s="25" t="s">
        <v>82</v>
      </c>
      <c r="D26" s="25" t="s">
        <v>83</v>
      </c>
      <c r="E26" s="12">
        <v>3375990</v>
      </c>
      <c r="F26" s="12">
        <v>288003</v>
      </c>
      <c r="G26" s="12">
        <v>3663993</v>
      </c>
      <c r="H26" s="5" t="s">
        <v>6</v>
      </c>
    </row>
    <row r="27" spans="1:8" x14ac:dyDescent="0.35">
      <c r="A27" s="23">
        <v>25</v>
      </c>
      <c r="B27" s="9" t="s">
        <v>27</v>
      </c>
      <c r="C27" s="25" t="s">
        <v>28</v>
      </c>
      <c r="D27" s="25" t="s">
        <v>84</v>
      </c>
      <c r="E27" s="12">
        <v>1929316.41</v>
      </c>
      <c r="F27" s="12">
        <v>1133090.5900000001</v>
      </c>
      <c r="G27" s="12">
        <v>3062407</v>
      </c>
      <c r="H27" s="5" t="s">
        <v>6</v>
      </c>
    </row>
    <row r="28" spans="1:8" x14ac:dyDescent="0.35">
      <c r="A28" s="23">
        <v>26</v>
      </c>
      <c r="B28" s="9" t="s">
        <v>85</v>
      </c>
      <c r="C28" s="25" t="s">
        <v>86</v>
      </c>
      <c r="D28" s="25" t="s">
        <v>87</v>
      </c>
      <c r="E28" s="12">
        <v>282962.44</v>
      </c>
      <c r="F28" s="12">
        <v>89356.56</v>
      </c>
      <c r="G28" s="12">
        <v>372319</v>
      </c>
      <c r="H28" s="5" t="s">
        <v>6</v>
      </c>
    </row>
    <row r="29" spans="1:8" x14ac:dyDescent="0.35">
      <c r="A29" s="23">
        <v>27</v>
      </c>
      <c r="B29" s="9" t="s">
        <v>88</v>
      </c>
      <c r="C29" s="25" t="s">
        <v>89</v>
      </c>
      <c r="D29" s="25" t="s">
        <v>90</v>
      </c>
      <c r="E29" s="12">
        <v>563531.92000000004</v>
      </c>
      <c r="F29" s="12">
        <v>1449082.08</v>
      </c>
      <c r="G29" s="12">
        <v>2012614</v>
      </c>
      <c r="H29" s="5" t="s">
        <v>6</v>
      </c>
    </row>
    <row r="30" spans="1:8" x14ac:dyDescent="0.35">
      <c r="A30" s="23">
        <v>28</v>
      </c>
      <c r="B30" s="9" t="s">
        <v>51</v>
      </c>
      <c r="C30" s="25" t="s">
        <v>91</v>
      </c>
      <c r="D30" s="25" t="s">
        <v>92</v>
      </c>
      <c r="E30" s="12">
        <v>475708.66</v>
      </c>
      <c r="F30" s="12">
        <v>495125.34</v>
      </c>
      <c r="G30" s="12">
        <v>970834</v>
      </c>
      <c r="H30" s="5" t="s">
        <v>6</v>
      </c>
    </row>
    <row r="31" spans="1:8" x14ac:dyDescent="0.35">
      <c r="A31" s="23">
        <v>29</v>
      </c>
      <c r="B31" s="9" t="s">
        <v>19</v>
      </c>
      <c r="C31" s="25" t="s">
        <v>20</v>
      </c>
      <c r="D31" s="25" t="s">
        <v>93</v>
      </c>
      <c r="E31" s="12">
        <v>2177935.44</v>
      </c>
      <c r="F31" s="12">
        <v>765220.56</v>
      </c>
      <c r="G31" s="12">
        <v>2943156</v>
      </c>
      <c r="H31" s="5" t="s">
        <v>6</v>
      </c>
    </row>
    <row r="32" spans="1:8" x14ac:dyDescent="0.35">
      <c r="A32" s="23">
        <v>30</v>
      </c>
      <c r="B32" s="9" t="s">
        <v>73</v>
      </c>
      <c r="C32" s="25" t="s">
        <v>94</v>
      </c>
      <c r="D32" s="25" t="s">
        <v>95</v>
      </c>
      <c r="E32" s="12">
        <v>2489779.63</v>
      </c>
      <c r="F32" s="12">
        <v>1226309.3700000001</v>
      </c>
      <c r="G32" s="12">
        <v>3716089</v>
      </c>
      <c r="H32" s="5" t="s">
        <v>6</v>
      </c>
    </row>
    <row r="33" spans="1:11" x14ac:dyDescent="0.35">
      <c r="A33" s="23">
        <v>31</v>
      </c>
      <c r="B33" s="9" t="s">
        <v>25</v>
      </c>
      <c r="C33" s="25" t="s">
        <v>96</v>
      </c>
      <c r="D33" s="25" t="s">
        <v>97</v>
      </c>
      <c r="E33" s="12">
        <v>2580260.37</v>
      </c>
      <c r="F33" s="12">
        <v>100529.63</v>
      </c>
      <c r="G33" s="12">
        <v>2680790</v>
      </c>
      <c r="H33" s="5" t="s">
        <v>6</v>
      </c>
    </row>
    <row r="34" spans="1:11" x14ac:dyDescent="0.35">
      <c r="A34" s="23">
        <v>32</v>
      </c>
      <c r="B34" s="9" t="s">
        <v>29</v>
      </c>
      <c r="C34" s="25" t="s">
        <v>36</v>
      </c>
      <c r="D34" s="25" t="s">
        <v>98</v>
      </c>
      <c r="E34" s="12">
        <v>4828081.5</v>
      </c>
      <c r="F34" s="12">
        <v>5900988.5</v>
      </c>
      <c r="G34" s="12">
        <v>10729070</v>
      </c>
      <c r="H34" s="5" t="s">
        <v>6</v>
      </c>
    </row>
    <row r="35" spans="1:11" x14ac:dyDescent="0.35">
      <c r="A35" s="23">
        <v>33</v>
      </c>
      <c r="B35" s="9" t="s">
        <v>99</v>
      </c>
      <c r="C35" s="25" t="s">
        <v>100</v>
      </c>
      <c r="D35" s="25" t="s">
        <v>101</v>
      </c>
      <c r="E35" s="12">
        <v>102340</v>
      </c>
      <c r="F35" s="12">
        <v>198660</v>
      </c>
      <c r="G35" s="12">
        <v>301000</v>
      </c>
      <c r="H35" s="5" t="s">
        <v>6</v>
      </c>
      <c r="K35" s="28"/>
    </row>
    <row r="36" spans="1:11" x14ac:dyDescent="0.35">
      <c r="A36" s="23">
        <v>34</v>
      </c>
      <c r="B36" s="9" t="s">
        <v>21</v>
      </c>
      <c r="C36" s="25" t="s">
        <v>14</v>
      </c>
      <c r="D36" s="25" t="s">
        <v>102</v>
      </c>
      <c r="E36" s="12">
        <v>619183.18999999994</v>
      </c>
      <c r="F36" s="12">
        <v>154795.79</v>
      </c>
      <c r="G36" s="12">
        <v>773979</v>
      </c>
      <c r="H36" s="5" t="s">
        <v>6</v>
      </c>
    </row>
    <row r="37" spans="1:11" x14ac:dyDescent="0.35">
      <c r="A37" s="23">
        <v>35</v>
      </c>
      <c r="B37" s="9" t="s">
        <v>33</v>
      </c>
      <c r="C37" s="25" t="s">
        <v>103</v>
      </c>
      <c r="D37" s="25" t="s">
        <v>104</v>
      </c>
      <c r="E37" s="12">
        <v>51068.56</v>
      </c>
      <c r="F37" s="12">
        <v>64996.344000000005</v>
      </c>
      <c r="G37" s="12">
        <v>116064.9</v>
      </c>
      <c r="H37" s="5" t="s">
        <v>6</v>
      </c>
    </row>
    <row r="38" spans="1:11" x14ac:dyDescent="0.35">
      <c r="A38" s="23">
        <v>36</v>
      </c>
      <c r="B38" s="9" t="s">
        <v>105</v>
      </c>
      <c r="C38" s="25" t="s">
        <v>106</v>
      </c>
      <c r="D38" s="25" t="s">
        <v>107</v>
      </c>
      <c r="E38" s="12">
        <v>714370.4</v>
      </c>
      <c r="F38" s="12">
        <v>1590050.26</v>
      </c>
      <c r="G38" s="12">
        <v>2304420.66</v>
      </c>
      <c r="H38" s="5" t="s">
        <v>6</v>
      </c>
    </row>
    <row r="39" spans="1:11" x14ac:dyDescent="0.35">
      <c r="A39" s="23">
        <v>37</v>
      </c>
      <c r="B39" s="9" t="s">
        <v>25</v>
      </c>
      <c r="C39" s="25" t="s">
        <v>26</v>
      </c>
      <c r="D39" s="25" t="s">
        <v>108</v>
      </c>
      <c r="E39" s="12">
        <v>635517.68999999994</v>
      </c>
      <c r="F39" s="12">
        <v>33448.300000000003</v>
      </c>
      <c r="G39" s="12">
        <v>668966</v>
      </c>
      <c r="H39" s="5" t="s">
        <v>6</v>
      </c>
    </row>
    <row r="40" spans="1:11" x14ac:dyDescent="0.35">
      <c r="A40" s="23">
        <v>38</v>
      </c>
      <c r="B40" s="9" t="s">
        <v>29</v>
      </c>
      <c r="C40" s="7" t="s">
        <v>10</v>
      </c>
      <c r="D40" s="7" t="s">
        <v>109</v>
      </c>
      <c r="E40" s="12">
        <v>396954.24</v>
      </c>
      <c r="F40" s="12">
        <v>223286.76</v>
      </c>
      <c r="G40" s="12">
        <v>620241</v>
      </c>
      <c r="H40" s="5" t="s">
        <v>6</v>
      </c>
    </row>
    <row r="41" spans="1:11" x14ac:dyDescent="0.35">
      <c r="A41" s="23">
        <v>39</v>
      </c>
      <c r="B41" s="9" t="s">
        <v>33</v>
      </c>
      <c r="C41" s="7" t="s">
        <v>103</v>
      </c>
      <c r="D41" s="7" t="s">
        <v>110</v>
      </c>
      <c r="E41" s="12">
        <v>278408.42</v>
      </c>
      <c r="F41" s="12">
        <v>354337.98400000005</v>
      </c>
      <c r="G41" s="12">
        <v>632746.4</v>
      </c>
      <c r="H41" s="5" t="s">
        <v>6</v>
      </c>
    </row>
    <row r="42" spans="1:11" x14ac:dyDescent="0.35">
      <c r="A42" s="23">
        <v>40</v>
      </c>
      <c r="B42" s="9" t="s">
        <v>34</v>
      </c>
      <c r="C42" s="7" t="s">
        <v>111</v>
      </c>
      <c r="D42" s="7" t="s">
        <v>112</v>
      </c>
      <c r="E42" s="12">
        <v>3522989.75</v>
      </c>
      <c r="F42" s="12">
        <v>3666785.25</v>
      </c>
      <c r="G42" s="12">
        <v>7189775</v>
      </c>
      <c r="H42" s="5" t="s">
        <v>6</v>
      </c>
    </row>
    <row r="43" spans="1:11" ht="15" thickBot="1" x14ac:dyDescent="0.4">
      <c r="A43" s="46" t="s">
        <v>121</v>
      </c>
      <c r="B43" s="31" t="s">
        <v>30</v>
      </c>
      <c r="C43" s="32" t="s">
        <v>117</v>
      </c>
      <c r="D43" s="32" t="s">
        <v>114</v>
      </c>
      <c r="E43" s="13">
        <v>13836254.810000001</v>
      </c>
      <c r="F43" s="13">
        <f>G43-E43</f>
        <v>22827349.189999998</v>
      </c>
      <c r="G43" s="13">
        <v>36663604</v>
      </c>
      <c r="H43" s="29" t="s">
        <v>6</v>
      </c>
      <c r="J43" s="30"/>
    </row>
    <row r="44" spans="1:11" ht="15" thickBot="1" x14ac:dyDescent="0.4">
      <c r="A44" t="s">
        <v>118</v>
      </c>
      <c r="B44" s="14"/>
      <c r="D44" s="33" t="s">
        <v>16</v>
      </c>
      <c r="E44" s="34">
        <f>SUM(E3:E43)</f>
        <v>110000000</v>
      </c>
      <c r="F44" s="34">
        <f>SUM(F3:F43)</f>
        <v>85923424.156971708</v>
      </c>
      <c r="G44" s="35">
        <f>SUM(G3:G43)</f>
        <v>195923424.18000004</v>
      </c>
      <c r="H44" s="37">
        <f>COUNTIF(H3:H43,"YES*")</f>
        <v>41</v>
      </c>
      <c r="J44" s="27"/>
    </row>
    <row r="45" spans="1:11" x14ac:dyDescent="0.35">
      <c r="A45" t="s">
        <v>122</v>
      </c>
      <c r="B45" s="14"/>
      <c r="D45" s="18" t="s">
        <v>8</v>
      </c>
      <c r="E45" s="17">
        <v>0</v>
      </c>
      <c r="F45" s="17">
        <v>0</v>
      </c>
      <c r="G45" s="36">
        <v>0</v>
      </c>
      <c r="H45" s="16"/>
      <c r="J45" s="27"/>
    </row>
    <row r="46" spans="1:11" ht="15" thickBot="1" x14ac:dyDescent="0.4">
      <c r="B46" s="14"/>
      <c r="D46" s="19" t="s">
        <v>7</v>
      </c>
      <c r="E46" s="20">
        <f>E44-E45</f>
        <v>110000000</v>
      </c>
      <c r="F46" s="20">
        <f t="shared" ref="F46:G46" si="0">F44-F45</f>
        <v>85923424.156971708</v>
      </c>
      <c r="G46" s="21">
        <f t="shared" si="0"/>
        <v>195923424.18000004</v>
      </c>
      <c r="H46" s="16"/>
      <c r="J46" s="27"/>
    </row>
    <row r="47" spans="1:11" ht="15" thickBot="1" x14ac:dyDescent="0.4">
      <c r="A47" s="45" t="s">
        <v>120</v>
      </c>
      <c r="B47" s="14"/>
      <c r="E47" s="15"/>
      <c r="F47" s="15"/>
      <c r="G47" s="15"/>
      <c r="H47" s="16"/>
    </row>
    <row r="48" spans="1:11" s="43" customFormat="1" x14ac:dyDescent="0.35">
      <c r="A48" s="38">
        <v>41</v>
      </c>
      <c r="B48" s="39" t="s">
        <v>31</v>
      </c>
      <c r="C48" s="40" t="s">
        <v>15</v>
      </c>
      <c r="D48" s="40" t="s">
        <v>113</v>
      </c>
      <c r="E48" s="41">
        <v>29388230.997536354</v>
      </c>
      <c r="F48" s="41">
        <v>27037280.002463646</v>
      </c>
      <c r="G48" s="41">
        <v>56425511</v>
      </c>
      <c r="H48" s="42" t="s">
        <v>17</v>
      </c>
      <c r="J48" s="44"/>
    </row>
  </sheetData>
  <mergeCells count="1">
    <mergeCell ref="A1:H1"/>
  </mergeCells>
  <phoneticPr fontId="7" type="noConversion"/>
  <conditionalFormatting sqref="H3:H48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7" right="0.7" top="0.75" bottom="0.75" header="0.3" footer="0.3"/>
  <pageSetup scale="67" fitToHeight="0" orientation="landscape" r:id="rId1"/>
  <headerFooter alignWithMargins="0"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FY2022-23</vt:lpstr>
      <vt:lpstr>'FY2022-23'!Print_Titles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Stine, Andy</cp:lastModifiedBy>
  <cp:lastPrinted>2021-05-21T15:19:42Z</cp:lastPrinted>
  <dcterms:created xsi:type="dcterms:W3CDTF">2018-05-18T16:05:22Z</dcterms:created>
  <dcterms:modified xsi:type="dcterms:W3CDTF">2023-05-02T18:50:17Z</dcterms:modified>
</cp:coreProperties>
</file>