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9-2020/"/>
    </mc:Choice>
  </mc:AlternateContent>
  <xr:revisionPtr revIDLastSave="81" documentId="11_51FB9ED50D858BF52E0D57CC35CC631E674FECB2" xr6:coauthVersionLast="47" xr6:coauthVersionMax="47" xr10:uidLastSave="{14257E51-345D-427B-8E5E-9B6B4A4C245B}"/>
  <bookViews>
    <workbookView xWindow="28680" yWindow="-120" windowWidth="29040" windowHeight="15720" xr2:uid="{00000000-000D-0000-FFFF-FFFF00000000}"/>
  </bookViews>
  <sheets>
    <sheet name="Data" sheetId="3" r:id="rId1"/>
    <sheet name="Historical Percentages" sheetId="5" r:id="rId2"/>
    <sheet name="Historical Count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3" l="1"/>
  <c r="B32" i="3"/>
  <c r="D31" i="3"/>
  <c r="D30" i="3"/>
  <c r="D29" i="3"/>
  <c r="E29" i="3" s="1"/>
  <c r="D28" i="3"/>
  <c r="E28" i="3" s="1"/>
  <c r="D27" i="3"/>
  <c r="E27" i="3" s="1"/>
  <c r="E26" i="3"/>
  <c r="D26" i="3"/>
  <c r="D25" i="3"/>
  <c r="E25" i="3" s="1"/>
  <c r="D32" i="3" l="1"/>
  <c r="E32" i="3" s="1"/>
  <c r="AK9" i="4"/>
  <c r="D16" i="3" l="1"/>
  <c r="E16" i="3" s="1"/>
  <c r="D17" i="3"/>
  <c r="E17" i="3" s="1"/>
  <c r="D18" i="3"/>
  <c r="E18" i="3" s="1"/>
  <c r="D19" i="3"/>
  <c r="E19" i="3" s="1"/>
  <c r="D20" i="3"/>
  <c r="D21" i="3"/>
  <c r="D15" i="3"/>
  <c r="E1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5" i="3"/>
  <c r="E5" i="3" s="1"/>
  <c r="E9" i="5" l="1"/>
  <c r="D9" i="5"/>
  <c r="C9" i="5"/>
  <c r="B9" i="5"/>
  <c r="X9" i="5"/>
  <c r="W9" i="5"/>
  <c r="V9" i="5"/>
  <c r="U9" i="5"/>
  <c r="T9" i="5"/>
  <c r="S9" i="5"/>
  <c r="R9" i="5"/>
  <c r="Q9" i="5"/>
  <c r="P9" i="5"/>
  <c r="O9" i="5"/>
  <c r="N9" i="5"/>
  <c r="AJ9" i="4"/>
  <c r="AI9" i="4"/>
  <c r="AH9" i="4"/>
  <c r="AG9" i="4"/>
  <c r="AF9" i="4"/>
  <c r="B12" i="3" l="1"/>
  <c r="C22" i="3" l="1"/>
  <c r="B22" i="3"/>
  <c r="C12" i="3"/>
  <c r="D22" i="3" l="1"/>
  <c r="E22" i="3" s="1"/>
  <c r="D12" i="3"/>
  <c r="E12" i="3" s="1"/>
</calcChain>
</file>

<file path=xl/sharedStrings.xml><?xml version="1.0" encoding="utf-8"?>
<sst xmlns="http://schemas.openxmlformats.org/spreadsheetml/2006/main" count="123" uniqueCount="59">
  <si>
    <t>COLORADO DEPARTMENT OF EDUCATION</t>
  </si>
  <si>
    <t>Racial/Ethnic Group</t>
  </si>
  <si>
    <t>American Indian or Alaska Native</t>
  </si>
  <si>
    <t>Asian</t>
  </si>
  <si>
    <t>Black or African American</t>
  </si>
  <si>
    <t>Hispanic/Latino</t>
  </si>
  <si>
    <t>White</t>
  </si>
  <si>
    <t>Native Hawaiian or Other Pacific Islander</t>
  </si>
  <si>
    <t>Two or More Races</t>
  </si>
  <si>
    <t>Total</t>
  </si>
  <si>
    <t>Student October Preschool (PK) Through Grade 12 Pupil Counts by Racial/Ethnic Group</t>
  </si>
  <si>
    <t>2013-2014</t>
  </si>
  <si>
    <t>2014-2015</t>
  </si>
  <si>
    <t>2015-2016</t>
  </si>
  <si>
    <t>2016-2017</t>
  </si>
  <si>
    <t>2017-2018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</si>
  <si>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</si>
  <si>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</si>
  <si>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</si>
  <si>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</si>
  <si>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</si>
  <si>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</si>
  <si>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</si>
  <si>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</si>
  <si>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</si>
  <si>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</si>
  <si>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</si>
  <si>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</si>
  <si>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</si>
  <si>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1999-2000</t>
  </si>
  <si>
    <t>1998-1999</t>
  </si>
  <si>
    <t>1997-1998</t>
  </si>
  <si>
    <t>1996-1997</t>
  </si>
  <si>
    <t>1995-1996</t>
  </si>
  <si>
    <t>1994-1995</t>
  </si>
  <si>
    <t>1993-1994</t>
  </si>
  <si>
    <t>1992-1993</t>
  </si>
  <si>
    <t>1991-1992</t>
  </si>
  <si>
    <t>1990-1991</t>
  </si>
  <si>
    <t>1989-1990</t>
  </si>
  <si>
    <t>1988-1989</t>
  </si>
  <si>
    <t>1987-1988</t>
  </si>
  <si>
    <t>1986-1987</t>
  </si>
  <si>
    <t>1985-1986</t>
  </si>
  <si>
    <t>1984-1985</t>
  </si>
  <si>
    <t>1983-1984</t>
  </si>
  <si>
    <t>Pupil Count October 2018</t>
  </si>
  <si>
    <t>2018-2019</t>
  </si>
  <si>
    <t>Pupil Count October 2019</t>
  </si>
  <si>
    <t>Count Change From 2018 to 2019</t>
  </si>
  <si>
    <t>Percent Change From 2018 to 2019</t>
  </si>
  <si>
    <t>2019-2020</t>
  </si>
  <si>
    <t>Pupil Count October 2009</t>
  </si>
  <si>
    <t>Count Change From 2009 to 2019</t>
  </si>
  <si>
    <t>Percent Change From 2009 to 2019</t>
  </si>
  <si>
    <t>Pupil Count October 1999</t>
  </si>
  <si>
    <t>Count Change From 1999 to 2019</t>
  </si>
  <si>
    <t>Percent Change From 1999 to 2019</t>
  </si>
  <si>
    <t>Race/Ethnicity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</si>
</sst>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9"/>
      <name val="Calibri"/>
      <family val="2"/>
      <scheme val="minor"/>
    </font>
    <font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7" fillId="0" borderId="0"/>
    <xf numFmtId="0" fontId="4" fillId="0" borderId="0"/>
    <xf numFmtId="9" fontId="8" fillId="0" borderId="0" applyFont="0" applyFill="0" applyBorder="0" applyAlignment="0" applyProtection="0"/>
    <xf numFmtId="0" fontId="3" fillId="0" borderId="0"/>
    <xf numFmtId="0" fontId="2" fillId="0" borderId="0"/>
    <xf numFmtId="0" fontId="5" fillId="0" borderId="0"/>
  </cellStyleXfs>
  <cellXfs count="49">
    <xf numFmtId="0" fontId="6" fillId="0" borderId="0" xfId="0" applyFont="1"/>
    <xf numFmtId="0" fontId="9" fillId="0" borderId="0" xfId="0" applyFont="1"/>
    <xf numFmtId="0" fontId="11" fillId="0" borderId="0" xfId="0" applyFont="1"/>
    <xf numFmtId="0" fontId="11" fillId="0" borderId="1" xfId="0" applyFont="1" applyBorder="1"/>
    <xf numFmtId="1" fontId="1" fillId="0" borderId="1" xfId="5" applyNumberFormat="1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1" fontId="11" fillId="0" borderId="8" xfId="0" applyNumberFormat="1" applyFont="1" applyBorder="1"/>
    <xf numFmtId="0" fontId="11" fillId="0" borderId="9" xfId="0" applyFont="1" applyBorder="1"/>
    <xf numFmtId="0" fontId="11" fillId="0" borderId="1" xfId="0" applyFont="1" applyFill="1" applyBorder="1"/>
    <xf numFmtId="164" fontId="11" fillId="0" borderId="1" xfId="0" applyNumberFormat="1" applyFont="1" applyFill="1" applyBorder="1"/>
    <xf numFmtId="164" fontId="11" fillId="0" borderId="1" xfId="0" applyNumberFormat="1" applyFont="1" applyFill="1" applyBorder="1" applyAlignment="1">
      <alignment wrapText="1"/>
    </xf>
    <xf numFmtId="164" fontId="11" fillId="0" borderId="1" xfId="3" applyNumberFormat="1" applyFont="1" applyFill="1" applyBorder="1"/>
    <xf numFmtId="0" fontId="11" fillId="0" borderId="2" xfId="0" applyFont="1" applyFill="1" applyBorder="1"/>
    <xf numFmtId="164" fontId="11" fillId="0" borderId="3" xfId="0" applyNumberFormat="1" applyFont="1" applyFill="1" applyBorder="1"/>
    <xf numFmtId="0" fontId="12" fillId="0" borderId="4" xfId="0" applyFont="1" applyFill="1" applyBorder="1"/>
    <xf numFmtId="0" fontId="11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/>
    <xf numFmtId="0" fontId="11" fillId="0" borderId="7" xfId="0" applyFont="1" applyFill="1" applyBorder="1"/>
    <xf numFmtId="164" fontId="11" fillId="0" borderId="8" xfId="0" applyNumberFormat="1" applyFont="1" applyFill="1" applyBorder="1"/>
    <xf numFmtId="164" fontId="11" fillId="0" borderId="9" xfId="0" applyNumberFormat="1" applyFont="1" applyFill="1" applyBorder="1"/>
    <xf numFmtId="0" fontId="13" fillId="0" borderId="0" xfId="0" applyFont="1" applyFill="1" applyAlignment="1">
      <alignment vertical="center"/>
    </xf>
    <xf numFmtId="0" fontId="14" fillId="0" borderId="0" xfId="0" applyFont="1" applyFill="1" applyAlignment="1"/>
    <xf numFmtId="0" fontId="13" fillId="0" borderId="0" xfId="0" applyFont="1"/>
    <xf numFmtId="0" fontId="9" fillId="0" borderId="0" xfId="0" applyFont="1" applyAlignment="1">
      <alignment horizont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/>
    <xf numFmtId="0" fontId="15" fillId="0" borderId="0" xfId="0" applyFont="1" applyAlignment="1"/>
    <xf numFmtId="0" fontId="9" fillId="0" borderId="0" xfId="0" applyFont="1" applyAlignment="1"/>
    <xf numFmtId="3" fontId="9" fillId="0" borderId="0" xfId="0" applyNumberFormat="1" applyFont="1" applyAlignment="1"/>
    <xf numFmtId="10" fontId="9" fillId="0" borderId="0" xfId="0" applyNumberFormat="1" applyFont="1" applyAlignment="1"/>
    <xf numFmtId="0" fontId="10" fillId="0" borderId="0" xfId="0" applyFont="1" applyAlignment="1"/>
    <xf numFmtId="3" fontId="11" fillId="0" borderId="1" xfId="0" applyNumberFormat="1" applyFont="1" applyFill="1" applyBorder="1" applyAlignment="1"/>
    <xf numFmtId="3" fontId="1" fillId="0" borderId="1" xfId="5" applyNumberFormat="1" applyFont="1" applyFill="1" applyBorder="1" applyAlignment="1"/>
    <xf numFmtId="3" fontId="11" fillId="0" borderId="1" xfId="6" applyNumberFormat="1" applyFont="1" applyFill="1" applyBorder="1" applyAlignment="1"/>
    <xf numFmtId="0" fontId="11" fillId="0" borderId="2" xfId="0" applyFont="1" applyFill="1" applyBorder="1" applyAlignment="1"/>
    <xf numFmtId="10" fontId="11" fillId="0" borderId="3" xfId="0" applyNumberFormat="1" applyFont="1" applyFill="1" applyBorder="1" applyAlignment="1"/>
    <xf numFmtId="0" fontId="12" fillId="0" borderId="4" xfId="0" applyFont="1" applyFill="1" applyBorder="1" applyAlignment="1"/>
    <xf numFmtId="3" fontId="11" fillId="0" borderId="5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/>
    <xf numFmtId="3" fontId="11" fillId="0" borderId="8" xfId="0" applyNumberFormat="1" applyFont="1" applyFill="1" applyBorder="1" applyAlignment="1"/>
    <xf numFmtId="10" fontId="11" fillId="0" borderId="9" xfId="0" applyNumberFormat="1" applyFont="1" applyFill="1" applyBorder="1" applyAlignment="1"/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4" xr:uid="{00000000-0005-0000-0000-000003000000}"/>
    <cellStyle name="Normal 5" xfId="5" xr:uid="{00000000-0005-0000-0000-000004000000}"/>
    <cellStyle name="Normal 6" xfId="6" xr:uid="{00000000-0005-0000-0000-000005000000}"/>
    <cellStyle name="Percent" xfId="3" builtinId="5"/>
  </cellStyles>
  <dxfs count="1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5F2CB9-E80F-4DB0-AD4C-1815341D4426}" name="PK_12_Counts_By_Race_1YearChange" displayName="PK_12_Counts_By_Race_1YearChange" ref="A4:E12" totalsRowShown="0" headerRowDxfId="18" headerRowBorderDxfId="25" tableBorderDxfId="26" totalsRowBorderDxfId="24">
  <autoFilter ref="A4:E12" xr:uid="{335F2CB9-E80F-4DB0-AD4C-1815341D442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A943EAD-B92F-47D6-B012-69275AB043A4}" name="Racial/Ethnic Group" dataDxfId="23"/>
    <tableColumn id="2" xr3:uid="{8962ED07-21CA-4BD7-BAE2-BEA925961A9A}" name="Pupil Count October 2018" dataDxfId="22" dataCellStyle="Normal 5"/>
    <tableColumn id="3" xr3:uid="{61CA1AAB-B92C-4208-BCE8-BEEDBCAAFE1A}" name="Pupil Count October 2019" dataDxfId="21" dataCellStyle="Normal 5"/>
    <tableColumn id="4" xr3:uid="{FA4CDD5B-DED6-4435-818B-CB9ECEEB7DF6}" name="Count Change From 2018 to 2019" dataDxfId="20"/>
    <tableColumn id="5" xr3:uid="{AD231D22-2F0D-484C-8F58-CA00CFEB45DC}" name="Percent Change From 2018 to 2019" dataDxfId="19">
      <calculatedColumnFormula>D5/B5</calculatedColumnFormula>
    </tableColumn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189D670-F1AE-4C77-8D17-6331CF59F90A}" name="PK_12_Counts_By_Race_10YearChange" displayName="PK_12_Counts_By_Race_10YearChange" ref="A14:E22" totalsRowShown="0" headerRowDxfId="9" headerRowBorderDxfId="16" tableBorderDxfId="17" totalsRowBorderDxfId="15">
  <autoFilter ref="A14:E22" xr:uid="{F189D670-F1AE-4C77-8D17-6331CF59F9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D9FE251-3760-4DB9-A8A3-2F44470E38D5}" name="Racial/Ethnic Group" dataDxfId="14"/>
    <tableColumn id="2" xr3:uid="{DE710861-2B50-41F6-8C72-39EED2B0316B}" name="Pupil Count October 2009" dataDxfId="13"/>
    <tableColumn id="3" xr3:uid="{D48050E3-C7F0-40A6-AA22-84B78BD2D7DD}" name="Pupil Count October 2019" dataDxfId="12" dataCellStyle="Normal 5"/>
    <tableColumn id="4" xr3:uid="{CC7C00E9-3ED7-419C-A0A6-D1E6265F86B9}" name="Count Change From 2009 to 2019" dataDxfId="11">
      <calculatedColumnFormula>C15-B15</calculatedColumnFormula>
    </tableColumn>
    <tableColumn id="5" xr3:uid="{70505732-6A3E-4739-8849-CEC715E62BD4}" name="Percent Change From 2009 to 2019" dataDxfId="10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37B687-5FB8-43FD-A905-B6EE1DAEBA17}" name="PK_12_Counts_By_Race_20YearChange" displayName="PK_12_Counts_By_Race_20YearChange" ref="A24:E32" totalsRowShown="0" headerRowDxfId="0" headerRowBorderDxfId="7" tableBorderDxfId="8" totalsRowBorderDxfId="6">
  <autoFilter ref="A24:E32" xr:uid="{0337B687-5FB8-43FD-A905-B6EE1DAEBA1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F799304-4745-4AD0-A6FA-9559EAA933CA}" name="Racial/Ethnic Group" dataDxfId="5"/>
    <tableColumn id="2" xr3:uid="{0D613537-5598-4DED-AFA9-771F6F0C6AB5}" name="Pupil Count October 1999" dataDxfId="4"/>
    <tableColumn id="3" xr3:uid="{3464D3EA-4E06-4AFE-8413-1614258ECD98}" name="Pupil Count October 2019" dataDxfId="3" dataCellStyle="Normal 5"/>
    <tableColumn id="4" xr3:uid="{D747BC16-A2F6-4835-AF8E-73779E410D9E}" name="Count Change From 1999 to 2019" dataDxfId="2">
      <calculatedColumnFormula>C25-B25</calculatedColumnFormula>
    </tableColumn>
    <tableColumn id="5" xr3:uid="{E4E7E1A8-049D-4B44-A67F-32FC8A0C00E1}" name="Percent Change From 1999 to 2019" dataDxfId="1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EC5B20-3CC5-4666-A8F1-4C5D62203D61}" name="Historical_Percentages_By_Race_Ethnicity" displayName="Historical_Percentages_By_Race_Ethnicity" ref="A1:AB9" totalsRowShown="0" headerRowDxfId="27" headerRowBorderDxfId="57" tableBorderDxfId="58" totalsRowBorderDxfId="56">
  <autoFilter ref="A1:AB9" xr:uid="{60EC5B20-3CC5-4666-A8F1-4C5D62203D6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662B1133-66C3-4618-BEFF-D297B790F4FE}" name="Race/Ethnicity" dataDxfId="55"/>
    <tableColumn id="2" xr3:uid="{0CB4D4A6-EF18-4109-8AB0-D9FA42858548}" name="1993-1994" dataDxfId="54"/>
    <tableColumn id="3" xr3:uid="{5C815BB3-3884-4F7A-BD44-4075F2B3870C}" name="1994-1995" dataDxfId="53"/>
    <tableColumn id="4" xr3:uid="{4232DDAC-FDEE-4957-9732-E8D9B0607C7D}" name="1995-1996" dataDxfId="52"/>
    <tableColumn id="5" xr3:uid="{877EE172-1015-4AC5-B0B8-EBC28A867899}" name="1996-1997" dataDxfId="51"/>
    <tableColumn id="6" xr3:uid="{F85F87BB-C0E8-4999-8A59-CFC191EB4BA4}" name="1997-1998" dataDxfId="50"/>
    <tableColumn id="7" xr3:uid="{2A5833E8-4335-44E6-9961-497772980D24}" name="1998-1999" dataDxfId="49"/>
    <tableColumn id="8" xr3:uid="{652B03D3-372F-424B-B9E6-35B450B207A0}" name="1999-2000" dataDxfId="48"/>
    <tableColumn id="9" xr3:uid="{E5D69DFB-7B08-4BF8-B4B9-E14023E679B1}" name="2000-2001" dataDxfId="47"/>
    <tableColumn id="10" xr3:uid="{F3A4A2FA-10AF-493E-B6A5-C756C1E95AAB}" name="2001-2002" dataDxfId="46"/>
    <tableColumn id="11" xr3:uid="{43507F37-2649-48F2-87CA-5E292EC84412}" name="2002-2003" dataDxfId="45"/>
    <tableColumn id="12" xr3:uid="{5D73171A-E694-4F29-A17B-CB51D3AF23DA}" name="2003-2004" dataDxfId="44"/>
    <tableColumn id="13" xr3:uid="{9B539BE1-E25B-409A-9377-E064D94AB85F}" name="2004-2005" dataDxfId="43"/>
    <tableColumn id="14" xr3:uid="{CD38BD9E-96D8-4014-BB6B-4CBC539BDB8A}" name="2005-2006" dataDxfId="42"/>
    <tableColumn id="15" xr3:uid="{3107CD69-10CE-4B9A-8A3D-152F05E6B359}" name="2006-2007" dataDxfId="41"/>
    <tableColumn id="16" xr3:uid="{B2142382-BCAC-4A52-8A3D-4EDBB3C72AF5}" name="2007-2008" dataDxfId="40"/>
    <tableColumn id="17" xr3:uid="{12C8E6DA-4158-427F-821C-B914FEFAED4C}" name="2008-2009" dataDxfId="39"/>
    <tableColumn id="18" xr3:uid="{B2F5DCC0-103C-45A1-812F-89F90A808DF6}" name="2009-2010" dataDxfId="38"/>
    <tableColumn id="19" xr3:uid="{EA311A2D-67DD-46C9-8EC3-020F13CF9742}" name="2010-2011" dataDxfId="37"/>
    <tableColumn id="20" xr3:uid="{D86A6D52-9629-4AB3-B66F-38D43699C9F6}" name="2011-2012" dataDxfId="36"/>
    <tableColumn id="21" xr3:uid="{42B41040-C74B-4DE8-8E56-C002D0378913}" name="2012-2013" dataDxfId="35"/>
    <tableColumn id="22" xr3:uid="{4D0FD722-486F-487E-87A0-4A2936F08E49}" name="2013-2014" dataDxfId="34"/>
    <tableColumn id="23" xr3:uid="{0C9A0FB4-BBCC-4DDE-9A3D-DCD8A9E3E8E0}" name="2014-2015" dataDxfId="33" dataCellStyle="Percent"/>
    <tableColumn id="24" xr3:uid="{365AFCBB-FA45-451B-BAFF-9761932C9AA4}" name="2015-2016" dataDxfId="32"/>
    <tableColumn id="25" xr3:uid="{8053AE83-E439-43DA-9A99-1DACFD117EB4}" name="2016-2017" dataDxfId="31" dataCellStyle="Percent"/>
    <tableColumn id="26" xr3:uid="{6F527E0A-B26E-4814-B313-CB5459D3DB8D}" name="2017-2018" dataDxfId="30" dataCellStyle="Percent"/>
    <tableColumn id="27" xr3:uid="{AD3130FC-9A9A-4858-98FF-1C22AF9747A2}" name="2018-2019" dataDxfId="29"/>
    <tableColumn id="28" xr3:uid="{8769796E-60BF-41D4-BC21-05FAA56FCFFE}" name="2019-2020" dataDxfId="28"/>
  </tableColumns>
  <tableStyleInfo name="TableStyleLight15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A19E80-5C33-4529-AB61-FE4D71E77803}" name="Historical_Race_Ethnicity_Counts" displayName="Historical_Race_Ethnicity_Counts" ref="A1:AL9" totalsRowShown="0" headerRowDxfId="59" dataDxfId="60" headerRowBorderDxfId="100" tableBorderDxfId="101" totalsRowBorderDxfId="99">
  <autoFilter ref="A1:AL9" xr:uid="{25A19E80-5C33-4529-AB61-FE4D71E7780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</autoFilter>
  <tableColumns count="38">
    <tableColumn id="1" xr3:uid="{C9E7D3F9-646B-4837-943F-1D1260C96314}" name="Race/Ethnicity" dataDxfId="98"/>
    <tableColumn id="2" xr3:uid="{56EC1E70-E104-4BE1-90F6-DFBE5946D3D3}" name="1983-1984" dataDxfId="97"/>
    <tableColumn id="3" xr3:uid="{8F90D1AE-80EA-4540-BD17-CA8D7C3FF42C}" name="1984-1985" dataDxfId="96"/>
    <tableColumn id="4" xr3:uid="{AACF98D2-384C-44CD-BC9F-3C2D3024B8B8}" name="1985-1986" dataDxfId="95"/>
    <tableColumn id="5" xr3:uid="{691315F1-1811-42BE-A545-E702DBF03197}" name="1986-1987" dataDxfId="94"/>
    <tableColumn id="6" xr3:uid="{6F41782D-7846-4B5F-BE28-B741A6C8A2EC}" name="1987-1988" dataDxfId="93"/>
    <tableColumn id="7" xr3:uid="{87F6B693-9AAD-4CB3-B470-79CD8E71EAA2}" name="1988-1989" dataDxfId="92"/>
    <tableColumn id="8" xr3:uid="{6B535C69-45C3-48F5-BD61-F9401FAA1E34}" name="1989-1990" dataDxfId="91"/>
    <tableColumn id="9" xr3:uid="{8B486F3D-2C88-40C5-9DD3-BE109AE5D402}" name="1990-1991" dataDxfId="90"/>
    <tableColumn id="10" xr3:uid="{EBDC3E97-9C83-4143-B3FB-137B7B7C5F19}" name="1991-1992" dataDxfId="89"/>
    <tableColumn id="11" xr3:uid="{0790E9ED-5F03-4989-A5B7-B02FD36A7175}" name="1992-1993" dataDxfId="88"/>
    <tableColumn id="12" xr3:uid="{A0FE0CEB-8603-426A-B1F5-69C5148EF1F5}" name="1993-1994" dataDxfId="87"/>
    <tableColumn id="13" xr3:uid="{9AFEBC9B-80BE-4128-88C4-09F01DEA0E84}" name="1994-1995" dataDxfId="86"/>
    <tableColumn id="14" xr3:uid="{81343BD9-6A67-4952-A5A8-982156B27736}" name="1995-1996" dataDxfId="85"/>
    <tableColumn id="15" xr3:uid="{CBC06619-31D0-4035-9A2D-54511AC318F7}" name="1996-1997" dataDxfId="84"/>
    <tableColumn id="16" xr3:uid="{997DBD27-02AD-4786-BA10-E6EAC71A2D2D}" name="1997-1998" dataDxfId="83"/>
    <tableColumn id="17" xr3:uid="{BDFCD989-5805-412A-854F-2B76F649EBAD}" name="1998-1999" dataDxfId="82"/>
    <tableColumn id="18" xr3:uid="{020721D2-A791-41C9-BC7C-FA105E42ABD5}" name="1999-2000" dataDxfId="81"/>
    <tableColumn id="19" xr3:uid="{B90B2F6B-9156-4E12-BE41-3493E3EFAC46}" name="2000-2001" dataDxfId="80"/>
    <tableColumn id="20" xr3:uid="{CD830CC7-F523-4897-8660-6DF0D4A3FB69}" name="2001-2002" dataDxfId="79"/>
    <tableColumn id="21" xr3:uid="{5BCA1371-CA87-4488-9C1F-19E17752BF18}" name="2002-2003" dataDxfId="78"/>
    <tableColumn id="22" xr3:uid="{B96D1BA0-1AFB-450B-947D-864D30BD8778}" name="2003-2004" dataDxfId="77"/>
    <tableColumn id="23" xr3:uid="{0D428F26-79E8-4430-8A0D-C0F71DEC121C}" name="2004-2005" dataDxfId="76"/>
    <tableColumn id="24" xr3:uid="{3150CB67-A443-42C6-9414-923E2121B8AA}" name="2005-2006" dataDxfId="75"/>
    <tableColumn id="25" xr3:uid="{4FEF02A3-90EA-4492-9B79-C9D8E9C9A7FC}" name="2006-2007" dataDxfId="74"/>
    <tableColumn id="26" xr3:uid="{6334C2A8-4FBA-4BC6-ABA3-C7859E6E4DB3}" name="2007-2008" dataDxfId="73"/>
    <tableColumn id="27" xr3:uid="{0568DD01-2AE6-4543-B121-02ECB16C8289}" name="2008-2009" dataDxfId="72"/>
    <tableColumn id="28" xr3:uid="{E948E813-807A-40E9-8EF7-C0C4CFC1DE2D}" name="2009-2010" dataDxfId="71"/>
    <tableColumn id="29" xr3:uid="{A6357427-6E5A-414C-A63E-7B25445DC859}" name="2010-2011" dataDxfId="70"/>
    <tableColumn id="30" xr3:uid="{00904C4C-3736-4971-935A-DA18DF68C7E7}" name="2011-2012" dataDxfId="69"/>
    <tableColumn id="31" xr3:uid="{D3665FA0-3B67-4A8C-B103-154FF56ED487}" name="2012-2013" dataDxfId="68"/>
    <tableColumn id="32" xr3:uid="{C3916F76-642B-4191-B992-C4C8976D2ED2}" name="2013-2014" dataDxfId="67"/>
    <tableColumn id="33" xr3:uid="{CB60F3CE-A574-404F-8FD9-8828198CEEC6}" name="2014-2015" dataDxfId="66"/>
    <tableColumn id="34" xr3:uid="{3DF54207-A27D-48D5-ADB3-111E67321413}" name="2015-2016" dataDxfId="65"/>
    <tableColumn id="35" xr3:uid="{85D8504A-48A2-4982-8E72-441C4E3C127E}" name="2016-2017" dataDxfId="64"/>
    <tableColumn id="36" xr3:uid="{04877205-1392-40FE-813C-EC3D39DC2A33}" name="2017-2018" dataDxfId="63"/>
    <tableColumn id="37" xr3:uid="{12DF3B04-846D-4E3E-BCA9-F3828CA53F3A}" name="2018-2019" dataDxfId="62" dataCellStyle="Normal 5"/>
    <tableColumn id="38" xr3:uid="{DDD1CD30-1EDC-4BEB-9C1B-497E486B8F3A}" name="2019-2020" dataDxfId="61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workbookViewId="0">
      <selection activeCell="J15" sqref="J15"/>
    </sheetView>
  </sheetViews>
  <sheetFormatPr defaultRowHeight="13.8" x14ac:dyDescent="0.3"/>
  <cols>
    <col min="1" max="1" width="38.6640625" style="34" customWidth="1"/>
    <col min="2" max="3" width="24.5546875" style="34" customWidth="1"/>
    <col min="4" max="4" width="30.5546875" style="34" customWidth="1"/>
    <col min="5" max="5" width="32.109375" style="34" customWidth="1"/>
    <col min="6" max="11" width="9.33203125" style="1" customWidth="1"/>
    <col min="12" max="16384" width="8.88671875" style="1"/>
  </cols>
  <sheetData>
    <row r="1" spans="1:5" ht="21" x14ac:dyDescent="0.3">
      <c r="A1" s="31" t="s">
        <v>0</v>
      </c>
      <c r="B1" s="27"/>
      <c r="C1" s="27"/>
      <c r="D1" s="27"/>
      <c r="E1" s="27"/>
    </row>
    <row r="2" spans="1:5" s="29" customFormat="1" ht="21" x14ac:dyDescent="0.4">
      <c r="A2" s="32" t="s">
        <v>10</v>
      </c>
      <c r="B2" s="28"/>
      <c r="C2" s="28"/>
      <c r="D2" s="28"/>
      <c r="E2" s="28"/>
    </row>
    <row r="3" spans="1:5" x14ac:dyDescent="0.3">
      <c r="A3" s="33"/>
    </row>
    <row r="4" spans="1:5" s="30" customFormat="1" ht="14.4" x14ac:dyDescent="0.3">
      <c r="A4" s="43" t="s">
        <v>1</v>
      </c>
      <c r="B4" s="21" t="s">
        <v>46</v>
      </c>
      <c r="C4" s="44" t="s">
        <v>48</v>
      </c>
      <c r="D4" s="21" t="s">
        <v>49</v>
      </c>
      <c r="E4" s="45" t="s">
        <v>50</v>
      </c>
    </row>
    <row r="5" spans="1:5" ht="14.4" x14ac:dyDescent="0.3">
      <c r="A5" s="41" t="s">
        <v>2</v>
      </c>
      <c r="B5" s="38">
        <v>6503</v>
      </c>
      <c r="C5" s="38">
        <v>6210</v>
      </c>
      <c r="D5" s="38">
        <f>C5-B5</f>
        <v>-293</v>
      </c>
      <c r="E5" s="42">
        <f>D5/B5</f>
        <v>-4.5056127940950333E-2</v>
      </c>
    </row>
    <row r="6" spans="1:5" ht="14.4" x14ac:dyDescent="0.3">
      <c r="A6" s="41" t="s">
        <v>3</v>
      </c>
      <c r="B6" s="38">
        <v>29054</v>
      </c>
      <c r="C6" s="38">
        <v>29209</v>
      </c>
      <c r="D6" s="38">
        <f t="shared" ref="D6:D11" si="0">C6-B6</f>
        <v>155</v>
      </c>
      <c r="E6" s="42">
        <f t="shared" ref="E6:E11" si="1">D6/B6</f>
        <v>5.3348936463137606E-3</v>
      </c>
    </row>
    <row r="7" spans="1:5" ht="14.4" x14ac:dyDescent="0.3">
      <c r="A7" s="41" t="s">
        <v>4</v>
      </c>
      <c r="B7" s="39">
        <v>41135</v>
      </c>
      <c r="C7" s="39">
        <v>41554</v>
      </c>
      <c r="D7" s="38">
        <f t="shared" si="0"/>
        <v>419</v>
      </c>
      <c r="E7" s="42">
        <f t="shared" si="1"/>
        <v>1.0185973015680078E-2</v>
      </c>
    </row>
    <row r="8" spans="1:5" ht="14.4" x14ac:dyDescent="0.3">
      <c r="A8" s="41" t="s">
        <v>5</v>
      </c>
      <c r="B8" s="39">
        <v>305948</v>
      </c>
      <c r="C8" s="39">
        <v>309972</v>
      </c>
      <c r="D8" s="38">
        <f t="shared" si="0"/>
        <v>4024</v>
      </c>
      <c r="E8" s="42">
        <f t="shared" si="1"/>
        <v>1.3152561873259508E-2</v>
      </c>
    </row>
    <row r="9" spans="1:5" ht="14.4" x14ac:dyDescent="0.3">
      <c r="A9" s="41" t="s">
        <v>6</v>
      </c>
      <c r="B9" s="39">
        <v>486634</v>
      </c>
      <c r="C9" s="39">
        <v>483051</v>
      </c>
      <c r="D9" s="38">
        <f t="shared" si="0"/>
        <v>-3583</v>
      </c>
      <c r="E9" s="42">
        <f t="shared" si="1"/>
        <v>-7.3628229840085159E-3</v>
      </c>
    </row>
    <row r="10" spans="1:5" ht="14.4" x14ac:dyDescent="0.3">
      <c r="A10" s="41" t="s">
        <v>7</v>
      </c>
      <c r="B10" s="39">
        <v>2436</v>
      </c>
      <c r="C10" s="39">
        <v>2433</v>
      </c>
      <c r="D10" s="38">
        <f t="shared" si="0"/>
        <v>-3</v>
      </c>
      <c r="E10" s="42">
        <f t="shared" si="1"/>
        <v>-1.2315270935960591E-3</v>
      </c>
    </row>
    <row r="11" spans="1:5" ht="14.4" x14ac:dyDescent="0.3">
      <c r="A11" s="41" t="s">
        <v>8</v>
      </c>
      <c r="B11" s="39">
        <v>39826</v>
      </c>
      <c r="C11" s="39">
        <v>40794</v>
      </c>
      <c r="D11" s="38">
        <f t="shared" si="0"/>
        <v>968</v>
      </c>
      <c r="E11" s="42">
        <f t="shared" si="1"/>
        <v>2.4305729925174508E-2</v>
      </c>
    </row>
    <row r="12" spans="1:5" ht="14.4" x14ac:dyDescent="0.3">
      <c r="A12" s="46" t="s">
        <v>9</v>
      </c>
      <c r="B12" s="47">
        <f>SUM(B5:B11)</f>
        <v>911536</v>
      </c>
      <c r="C12" s="47">
        <f>SUM(C5:C11)</f>
        <v>913223</v>
      </c>
      <c r="D12" s="47">
        <f>SUM(D5:D11)</f>
        <v>1687</v>
      </c>
      <c r="E12" s="48">
        <f t="shared" ref="E12" si="2">D12/B12</f>
        <v>1.8507222973091573E-3</v>
      </c>
    </row>
    <row r="13" spans="1:5" x14ac:dyDescent="0.3">
      <c r="B13" s="35"/>
      <c r="C13" s="35"/>
      <c r="D13" s="35"/>
      <c r="E13" s="36"/>
    </row>
    <row r="14" spans="1:5" ht="14.4" x14ac:dyDescent="0.3">
      <c r="A14" s="43" t="s">
        <v>1</v>
      </c>
      <c r="B14" s="21" t="s">
        <v>52</v>
      </c>
      <c r="C14" s="21" t="s">
        <v>48</v>
      </c>
      <c r="D14" s="21" t="s">
        <v>53</v>
      </c>
      <c r="E14" s="45" t="s">
        <v>54</v>
      </c>
    </row>
    <row r="15" spans="1:5" ht="14.4" x14ac:dyDescent="0.3">
      <c r="A15" s="41" t="s">
        <v>2</v>
      </c>
      <c r="B15" s="38">
        <v>9604</v>
      </c>
      <c r="C15" s="38">
        <v>6210</v>
      </c>
      <c r="D15" s="38">
        <f>C15-B15</f>
        <v>-3394</v>
      </c>
      <c r="E15" s="42">
        <f>D15/B15</f>
        <v>-0.35339441899208662</v>
      </c>
    </row>
    <row r="16" spans="1:5" ht="14.4" x14ac:dyDescent="0.3">
      <c r="A16" s="41" t="s">
        <v>3</v>
      </c>
      <c r="B16" s="38">
        <v>30820</v>
      </c>
      <c r="C16" s="38">
        <v>29209</v>
      </c>
      <c r="D16" s="38">
        <f t="shared" ref="D16:D21" si="3">C16-B16</f>
        <v>-1611</v>
      </c>
      <c r="E16" s="42">
        <f t="shared" ref="E16:E19" si="4">D16/B16</f>
        <v>-5.2271252433484752E-2</v>
      </c>
    </row>
    <row r="17" spans="1:5" ht="14.4" x14ac:dyDescent="0.3">
      <c r="A17" s="41" t="s">
        <v>4</v>
      </c>
      <c r="B17" s="38">
        <v>49413</v>
      </c>
      <c r="C17" s="39">
        <v>41554</v>
      </c>
      <c r="D17" s="38">
        <f t="shared" si="3"/>
        <v>-7859</v>
      </c>
      <c r="E17" s="42">
        <f t="shared" si="4"/>
        <v>-0.15904721429583307</v>
      </c>
    </row>
    <row r="18" spans="1:5" ht="14.4" x14ac:dyDescent="0.3">
      <c r="A18" s="41" t="s">
        <v>5</v>
      </c>
      <c r="B18" s="38">
        <v>237797</v>
      </c>
      <c r="C18" s="39">
        <v>309972</v>
      </c>
      <c r="D18" s="38">
        <f t="shared" si="3"/>
        <v>72175</v>
      </c>
      <c r="E18" s="42">
        <f t="shared" si="4"/>
        <v>0.30351518311837405</v>
      </c>
    </row>
    <row r="19" spans="1:5" ht="14.4" x14ac:dyDescent="0.3">
      <c r="A19" s="41" t="s">
        <v>6</v>
      </c>
      <c r="B19" s="38">
        <v>504734</v>
      </c>
      <c r="C19" s="39">
        <v>483051</v>
      </c>
      <c r="D19" s="38">
        <f t="shared" si="3"/>
        <v>-21683</v>
      </c>
      <c r="E19" s="42">
        <f t="shared" si="4"/>
        <v>-4.2959261710128503E-2</v>
      </c>
    </row>
    <row r="20" spans="1:5" ht="14.4" x14ac:dyDescent="0.3">
      <c r="A20" s="41" t="s">
        <v>7</v>
      </c>
      <c r="B20" s="38"/>
      <c r="C20" s="39">
        <v>2433</v>
      </c>
      <c r="D20" s="38">
        <f t="shared" si="3"/>
        <v>2433</v>
      </c>
      <c r="E20" s="42"/>
    </row>
    <row r="21" spans="1:5" ht="14.4" x14ac:dyDescent="0.3">
      <c r="A21" s="41" t="s">
        <v>8</v>
      </c>
      <c r="B21" s="38"/>
      <c r="C21" s="39">
        <v>40794</v>
      </c>
      <c r="D21" s="38">
        <f t="shared" si="3"/>
        <v>40794</v>
      </c>
      <c r="E21" s="42"/>
    </row>
    <row r="22" spans="1:5" ht="14.4" x14ac:dyDescent="0.3">
      <c r="A22" s="46" t="s">
        <v>9</v>
      </c>
      <c r="B22" s="47">
        <f>SUM(B15:B21)</f>
        <v>832368</v>
      </c>
      <c r="C22" s="47">
        <f>SUM(C15:C21)</f>
        <v>913223</v>
      </c>
      <c r="D22" s="47">
        <f t="shared" ref="D22" si="5">C22-B22</f>
        <v>80855</v>
      </c>
      <c r="E22" s="48">
        <f t="shared" ref="E22" si="6">D22/B22</f>
        <v>9.713852526767007E-2</v>
      </c>
    </row>
    <row r="23" spans="1:5" x14ac:dyDescent="0.3">
      <c r="A23" s="37"/>
    </row>
    <row r="24" spans="1:5" ht="14.4" x14ac:dyDescent="0.3">
      <c r="A24" s="43" t="s">
        <v>1</v>
      </c>
      <c r="B24" s="21" t="s">
        <v>55</v>
      </c>
      <c r="C24" s="21" t="s">
        <v>48</v>
      </c>
      <c r="D24" s="21" t="s">
        <v>56</v>
      </c>
      <c r="E24" s="45" t="s">
        <v>57</v>
      </c>
    </row>
    <row r="25" spans="1:5" ht="14.4" x14ac:dyDescent="0.3">
      <c r="A25" s="41" t="s">
        <v>2</v>
      </c>
      <c r="B25" s="40">
        <v>8258</v>
      </c>
      <c r="C25" s="38">
        <v>6210</v>
      </c>
      <c r="D25" s="38">
        <f>C25-B25</f>
        <v>-2048</v>
      </c>
      <c r="E25" s="42">
        <f>D25/B25</f>
        <v>-0.24800193751513683</v>
      </c>
    </row>
    <row r="26" spans="1:5" ht="14.4" x14ac:dyDescent="0.3">
      <c r="A26" s="41" t="s">
        <v>3</v>
      </c>
      <c r="B26" s="40">
        <v>19792</v>
      </c>
      <c r="C26" s="38">
        <v>29209</v>
      </c>
      <c r="D26" s="38">
        <f t="shared" ref="D26:D32" si="7">C26-B26</f>
        <v>9417</v>
      </c>
      <c r="E26" s="42">
        <f t="shared" ref="E26:E29" si="8">D26/B26</f>
        <v>0.47579830234438159</v>
      </c>
    </row>
    <row r="27" spans="1:5" ht="14.4" x14ac:dyDescent="0.3">
      <c r="A27" s="41" t="s">
        <v>4</v>
      </c>
      <c r="B27" s="40">
        <v>40156</v>
      </c>
      <c r="C27" s="39">
        <v>41554</v>
      </c>
      <c r="D27" s="38">
        <f t="shared" si="7"/>
        <v>1398</v>
      </c>
      <c r="E27" s="42">
        <f t="shared" si="8"/>
        <v>3.4814224524355016E-2</v>
      </c>
    </row>
    <row r="28" spans="1:5" ht="14.4" x14ac:dyDescent="0.3">
      <c r="A28" s="41" t="s">
        <v>5</v>
      </c>
      <c r="B28" s="40">
        <v>147447</v>
      </c>
      <c r="C28" s="39">
        <v>309972</v>
      </c>
      <c r="D28" s="38">
        <f t="shared" si="7"/>
        <v>162525</v>
      </c>
      <c r="E28" s="42">
        <f t="shared" si="8"/>
        <v>1.1022604732547967</v>
      </c>
    </row>
    <row r="29" spans="1:5" ht="14.4" x14ac:dyDescent="0.3">
      <c r="A29" s="41" t="s">
        <v>6</v>
      </c>
      <c r="B29" s="40">
        <v>492456</v>
      </c>
      <c r="C29" s="39">
        <v>483051</v>
      </c>
      <c r="D29" s="38">
        <f t="shared" si="7"/>
        <v>-9405</v>
      </c>
      <c r="E29" s="42">
        <f t="shared" si="8"/>
        <v>-1.9098152931429406E-2</v>
      </c>
    </row>
    <row r="30" spans="1:5" ht="14.4" x14ac:dyDescent="0.3">
      <c r="A30" s="41" t="s">
        <v>7</v>
      </c>
      <c r="B30" s="38"/>
      <c r="C30" s="39">
        <v>2433</v>
      </c>
      <c r="D30" s="38">
        <f t="shared" si="7"/>
        <v>2433</v>
      </c>
      <c r="E30" s="42"/>
    </row>
    <row r="31" spans="1:5" ht="14.4" x14ac:dyDescent="0.3">
      <c r="A31" s="41" t="s">
        <v>8</v>
      </c>
      <c r="B31" s="38"/>
      <c r="C31" s="39">
        <v>40794</v>
      </c>
      <c r="D31" s="38">
        <f t="shared" si="7"/>
        <v>40794</v>
      </c>
      <c r="E31" s="42"/>
    </row>
    <row r="32" spans="1:5" ht="14.4" x14ac:dyDescent="0.3">
      <c r="A32" s="46" t="s">
        <v>9</v>
      </c>
      <c r="B32" s="47">
        <f>SUM(B25:B31)</f>
        <v>708109</v>
      </c>
      <c r="C32" s="47">
        <f>SUM(C25:C31)</f>
        <v>913223</v>
      </c>
      <c r="D32" s="47">
        <f t="shared" si="7"/>
        <v>205114</v>
      </c>
      <c r="E32" s="48">
        <f>D32/B32</f>
        <v>0.28966444431577626</v>
      </c>
    </row>
  </sheetData>
  <printOptions gridLines="1"/>
  <pageMargins left="0.25" right="0.25" top="0.75" bottom="0.75" header="0.3" footer="0.3"/>
  <pageSetup scale="81" orientation="landscape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9"/>
  <sheetViews>
    <sheetView workbookViewId="0">
      <selection activeCell="A5" sqref="A5"/>
    </sheetView>
  </sheetViews>
  <sheetFormatPr defaultRowHeight="13.2" x14ac:dyDescent="0.25"/>
  <cols>
    <col min="1" max="1" width="36.88671875" bestFit="1" customWidth="1"/>
    <col min="2" max="26" width="11.44140625" customWidth="1"/>
    <col min="27" max="27" width="11.88671875" customWidth="1"/>
    <col min="28" max="28" width="18.33203125" customWidth="1"/>
  </cols>
  <sheetData>
    <row r="1" spans="1:28" ht="28.8" x14ac:dyDescent="0.3">
      <c r="A1" s="20" t="s">
        <v>58</v>
      </c>
      <c r="B1" s="21" t="s">
        <v>35</v>
      </c>
      <c r="C1" s="21" t="s">
        <v>34</v>
      </c>
      <c r="D1" s="21" t="s">
        <v>33</v>
      </c>
      <c r="E1" s="21" t="s">
        <v>32</v>
      </c>
      <c r="F1" s="21" t="s">
        <v>31</v>
      </c>
      <c r="G1" s="21" t="s">
        <v>30</v>
      </c>
      <c r="H1" s="21" t="s">
        <v>29</v>
      </c>
      <c r="I1" s="21" t="s">
        <v>28</v>
      </c>
      <c r="J1" s="21" t="s">
        <v>27</v>
      </c>
      <c r="K1" s="21" t="s">
        <v>26</v>
      </c>
      <c r="L1" s="21" t="s">
        <v>25</v>
      </c>
      <c r="M1" s="21" t="s">
        <v>24</v>
      </c>
      <c r="N1" s="21" t="s">
        <v>23</v>
      </c>
      <c r="O1" s="21" t="s">
        <v>22</v>
      </c>
      <c r="P1" s="21" t="s">
        <v>21</v>
      </c>
      <c r="Q1" s="21" t="s">
        <v>20</v>
      </c>
      <c r="R1" s="21" t="s">
        <v>19</v>
      </c>
      <c r="S1" s="21" t="s">
        <v>18</v>
      </c>
      <c r="T1" s="21" t="s">
        <v>17</v>
      </c>
      <c r="U1" s="21" t="s">
        <v>16</v>
      </c>
      <c r="V1" s="21" t="s">
        <v>11</v>
      </c>
      <c r="W1" s="21" t="s">
        <v>12</v>
      </c>
      <c r="X1" s="21" t="s">
        <v>13</v>
      </c>
      <c r="Y1" s="22" t="s">
        <v>14</v>
      </c>
      <c r="Z1" s="22" t="s">
        <v>15</v>
      </c>
      <c r="AA1" s="22" t="s">
        <v>47</v>
      </c>
      <c r="AB1" s="23" t="s">
        <v>51</v>
      </c>
    </row>
    <row r="2" spans="1:28" ht="14.4" x14ac:dyDescent="0.3">
      <c r="A2" s="18" t="s">
        <v>2</v>
      </c>
      <c r="B2" s="15">
        <v>0.01</v>
      </c>
      <c r="C2" s="15">
        <v>0.01</v>
      </c>
      <c r="D2" s="15">
        <v>1.1000000000000001E-2</v>
      </c>
      <c r="E2" s="15">
        <v>1.1000000000000001E-2</v>
      </c>
      <c r="F2" s="15">
        <v>1.1000000000000001E-2</v>
      </c>
      <c r="G2" s="15">
        <v>1.2E-2</v>
      </c>
      <c r="H2" s="15">
        <v>1.2E-2</v>
      </c>
      <c r="I2" s="15">
        <v>1.2E-2</v>
      </c>
      <c r="J2" s="15">
        <v>1.2E-2</v>
      </c>
      <c r="K2" s="15">
        <v>1.1903780214986261E-2</v>
      </c>
      <c r="L2" s="15">
        <v>1.187327431012E-2</v>
      </c>
      <c r="M2" s="15">
        <v>1.18018879368479E-2</v>
      </c>
      <c r="N2" s="15">
        <v>1.1768804725966687E-2</v>
      </c>
      <c r="O2" s="15">
        <v>1.1538165811275782E-2</v>
      </c>
      <c r="P2" s="15">
        <v>1.2E-2</v>
      </c>
      <c r="Q2" s="15">
        <v>1.1600074776129798E-2</v>
      </c>
      <c r="R2" s="15">
        <v>1.1538165811275782E-2</v>
      </c>
      <c r="S2" s="15">
        <v>8.8365452570566671E-3</v>
      </c>
      <c r="T2" s="15">
        <v>8.361573984653474E-3</v>
      </c>
      <c r="U2" s="15">
        <v>7.7770997069112604E-3</v>
      </c>
      <c r="V2" s="16">
        <v>7.0000000000000001E-3</v>
      </c>
      <c r="W2" s="17">
        <v>7.0000000000000001E-3</v>
      </c>
      <c r="X2" s="16">
        <v>7.1448273407539887E-3</v>
      </c>
      <c r="Y2" s="17">
        <v>7.1943240970631555E-3</v>
      </c>
      <c r="Z2" s="17">
        <v>7.0912246781210178E-3</v>
      </c>
      <c r="AA2" s="15">
        <v>7.0000000000000001E-3</v>
      </c>
      <c r="AB2" s="19">
        <v>7.0000000000000001E-3</v>
      </c>
    </row>
    <row r="3" spans="1:28" ht="14.4" x14ac:dyDescent="0.3">
      <c r="A3" s="18" t="s">
        <v>3</v>
      </c>
      <c r="B3" s="15">
        <v>2.4E-2</v>
      </c>
      <c r="C3" s="15">
        <v>2.5000000000000001E-2</v>
      </c>
      <c r="D3" s="15">
        <v>2.6000000000000002E-2</v>
      </c>
      <c r="E3" s="15">
        <v>2.6000000000000002E-2</v>
      </c>
      <c r="F3" s="15">
        <v>2.7000000000000003E-2</v>
      </c>
      <c r="G3" s="15">
        <v>2.7000000000000003E-2</v>
      </c>
      <c r="H3" s="15">
        <v>2.7999999999999997E-2</v>
      </c>
      <c r="I3" s="15">
        <v>2.8999999999999998E-2</v>
      </c>
      <c r="J3" s="15">
        <v>0.03</v>
      </c>
      <c r="K3" s="15">
        <v>3.0338014156853253E-2</v>
      </c>
      <c r="L3" s="15">
        <v>3.1092774143820247E-2</v>
      </c>
      <c r="M3" s="15">
        <v>3.1839531889749917E-2</v>
      </c>
      <c r="N3" s="15">
        <v>3.2613986279121002E-2</v>
      </c>
      <c r="O3" s="15">
        <v>3.3000000000000002E-2</v>
      </c>
      <c r="P3" s="15">
        <v>3.4000000000000002E-2</v>
      </c>
      <c r="Q3" s="15">
        <v>3.5742256943977771E-2</v>
      </c>
      <c r="R3" s="15">
        <v>3.7026891951636776E-2</v>
      </c>
      <c r="S3" s="15">
        <v>2.9043679949153106E-2</v>
      </c>
      <c r="T3" s="15">
        <v>3.1046572199493132E-2</v>
      </c>
      <c r="U3" s="15">
        <v>3.1573913134104001E-2</v>
      </c>
      <c r="V3" s="16">
        <v>3.1E-2</v>
      </c>
      <c r="W3" s="17">
        <v>3.1E-2</v>
      </c>
      <c r="X3" s="16">
        <v>3.0844878057461139E-2</v>
      </c>
      <c r="Y3" s="17">
        <v>3.1280006276111327E-2</v>
      </c>
      <c r="Z3" s="17">
        <v>3.1801204025135123E-2</v>
      </c>
      <c r="AA3" s="15">
        <v>3.2000000000000001E-2</v>
      </c>
      <c r="AB3" s="19">
        <v>3.2000000000000001E-2</v>
      </c>
    </row>
    <row r="4" spans="1:28" ht="14.4" x14ac:dyDescent="0.3">
      <c r="A4" s="18" t="s">
        <v>4</v>
      </c>
      <c r="B4" s="15">
        <v>5.4000000000000006E-2</v>
      </c>
      <c r="C4" s="15">
        <v>5.4000000000000006E-2</v>
      </c>
      <c r="D4" s="15">
        <v>5.4000000000000006E-2</v>
      </c>
      <c r="E4" s="15">
        <v>5.5E-2</v>
      </c>
      <c r="F4" s="15">
        <v>5.5999999999999994E-2</v>
      </c>
      <c r="G4" s="15">
        <v>5.5999999999999994E-2</v>
      </c>
      <c r="H4" s="15">
        <v>5.7000000000000002E-2</v>
      </c>
      <c r="I4" s="15">
        <v>5.7000000000000002E-2</v>
      </c>
      <c r="J4" s="15">
        <v>5.7000000000000002E-2</v>
      </c>
      <c r="K4" s="15">
        <v>5.723656734879539E-2</v>
      </c>
      <c r="L4" s="15">
        <v>5.8185115380351288E-2</v>
      </c>
      <c r="M4" s="15">
        <v>5.8862046521456143E-2</v>
      </c>
      <c r="N4" s="15">
        <v>5.9603590587005643E-2</v>
      </c>
      <c r="O4" s="15">
        <v>0.06</v>
      </c>
      <c r="P4" s="15">
        <v>0.06</v>
      </c>
      <c r="Q4" s="15">
        <v>5.9572871904335425E-2</v>
      </c>
      <c r="R4" s="15">
        <v>5.9364367683524592E-2</v>
      </c>
      <c r="S4" s="15">
        <v>4.8068576903556912E-2</v>
      </c>
      <c r="T4" s="15">
        <v>4.7914874190093236E-2</v>
      </c>
      <c r="U4" s="15">
        <v>4.68941973989098E-2</v>
      </c>
      <c r="V4" s="16">
        <v>4.7E-2</v>
      </c>
      <c r="W4" s="17">
        <v>4.7E-2</v>
      </c>
      <c r="X4" s="16">
        <v>4.62233848508306E-2</v>
      </c>
      <c r="Y4" s="17">
        <v>4.583108199938344E-2</v>
      </c>
      <c r="Z4" s="17">
        <v>4.5778222085512153E-2</v>
      </c>
      <c r="AA4" s="15">
        <v>4.4999999999999998E-2</v>
      </c>
      <c r="AB4" s="19">
        <v>4.4999999999999998E-2</v>
      </c>
    </row>
    <row r="5" spans="1:28" ht="14.4" x14ac:dyDescent="0.3">
      <c r="A5" s="18" t="s">
        <v>5</v>
      </c>
      <c r="B5" s="15">
        <v>0.17100000000000001</v>
      </c>
      <c r="C5" s="15">
        <v>0.17600000000000002</v>
      </c>
      <c r="D5" s="15">
        <v>0.184</v>
      </c>
      <c r="E5" s="15">
        <v>0.188</v>
      </c>
      <c r="F5" s="15">
        <v>0.193</v>
      </c>
      <c r="G5" s="15">
        <v>0.19899999999999998</v>
      </c>
      <c r="H5" s="15">
        <v>0.20800000000000002</v>
      </c>
      <c r="I5" s="15">
        <v>0.22</v>
      </c>
      <c r="J5" s="15">
        <v>0.23300000000000001</v>
      </c>
      <c r="K5" s="15">
        <v>0.24316430408771822</v>
      </c>
      <c r="L5" s="15">
        <v>0.25337746875940387</v>
      </c>
      <c r="M5" s="15">
        <v>0.2621980885845952</v>
      </c>
      <c r="N5" s="15">
        <v>0.27082212555782698</v>
      </c>
      <c r="O5" s="15">
        <v>0.27600000000000002</v>
      </c>
      <c r="P5" s="15">
        <v>0.27900000000000003</v>
      </c>
      <c r="Q5" s="15">
        <v>0.28374120128096886</v>
      </c>
      <c r="R5" s="15">
        <v>0.28568734021490494</v>
      </c>
      <c r="S5" s="15">
        <v>0.3155377106565036</v>
      </c>
      <c r="T5" s="15">
        <v>0.31897596179171567</v>
      </c>
      <c r="U5" s="15">
        <v>0.32263962823703202</v>
      </c>
      <c r="V5" s="16">
        <v>0.32800000000000001</v>
      </c>
      <c r="W5" s="17">
        <v>0.33100000000000002</v>
      </c>
      <c r="X5" s="16">
        <v>0.3337815533548657</v>
      </c>
      <c r="Y5" s="17">
        <v>0.33543273677127222</v>
      </c>
      <c r="Z5" s="17">
        <v>0.33663707870105902</v>
      </c>
      <c r="AA5" s="15">
        <v>0.33600000000000002</v>
      </c>
      <c r="AB5" s="19">
        <v>0.34300000000000003</v>
      </c>
    </row>
    <row r="6" spans="1:28" ht="14.4" x14ac:dyDescent="0.3">
      <c r="A6" s="18" t="s">
        <v>6</v>
      </c>
      <c r="B6" s="15">
        <v>0.74099999999999999</v>
      </c>
      <c r="C6" s="15">
        <v>0.73499999999999999</v>
      </c>
      <c r="D6" s="15">
        <v>0.72499999999999998</v>
      </c>
      <c r="E6" s="15">
        <v>0.72</v>
      </c>
      <c r="F6" s="15">
        <v>0.71299999999999997</v>
      </c>
      <c r="G6" s="15">
        <v>0.70599999999999996</v>
      </c>
      <c r="H6" s="15">
        <v>0.69499999999999995</v>
      </c>
      <c r="I6" s="15">
        <v>0.68200000000000005</v>
      </c>
      <c r="J6" s="15">
        <v>0.66799999999999993</v>
      </c>
      <c r="K6" s="15">
        <v>0.65735733419164688</v>
      </c>
      <c r="L6" s="15">
        <v>0.64547136740630462</v>
      </c>
      <c r="M6" s="15">
        <v>0.63529844506735089</v>
      </c>
      <c r="N6" s="15">
        <v>0.62519149285007969</v>
      </c>
      <c r="O6" s="15">
        <v>0.61899999999999999</v>
      </c>
      <c r="P6" s="15">
        <v>0.61499999999999999</v>
      </c>
      <c r="Q6" s="15">
        <v>0.60934359509458813</v>
      </c>
      <c r="R6" s="15">
        <v>0.60638323433865793</v>
      </c>
      <c r="S6" s="15">
        <v>0.56838361895185197</v>
      </c>
      <c r="T6" s="15">
        <v>0.56105306901254293</v>
      </c>
      <c r="U6" s="15">
        <v>0.55626180431955496</v>
      </c>
      <c r="V6" s="16">
        <v>0.55000000000000004</v>
      </c>
      <c r="W6" s="17">
        <v>0.54500000000000004</v>
      </c>
      <c r="X6" s="16">
        <v>0.54144311276014556</v>
      </c>
      <c r="Y6" s="17">
        <v>0.53759865814971841</v>
      </c>
      <c r="Z6" s="17">
        <v>0.53442786834820055</v>
      </c>
      <c r="AA6" s="15">
        <v>0.53400000000000003</v>
      </c>
      <c r="AB6" s="19">
        <v>0.53400000000000003</v>
      </c>
    </row>
    <row r="7" spans="1:28" ht="14.4" x14ac:dyDescent="0.3">
      <c r="A7" s="18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5"/>
      <c r="L7" s="15"/>
      <c r="M7" s="15"/>
      <c r="N7" s="15"/>
      <c r="O7" s="15"/>
      <c r="P7" s="15"/>
      <c r="Q7" s="15"/>
      <c r="R7" s="15"/>
      <c r="S7" s="15">
        <v>2.1866062069259922E-3</v>
      </c>
      <c r="T7" s="15">
        <v>2.1269746507231362E-3</v>
      </c>
      <c r="U7" s="15">
        <v>2.1538721642130601E-3</v>
      </c>
      <c r="V7" s="16">
        <v>2E-3</v>
      </c>
      <c r="W7" s="17">
        <v>2E-3</v>
      </c>
      <c r="X7" s="16">
        <v>2.3100570340513753E-3</v>
      </c>
      <c r="Y7" s="17">
        <v>2.4563020223884804E-3</v>
      </c>
      <c r="Z7" s="17">
        <v>2.5157094520367358E-3</v>
      </c>
      <c r="AA7" s="15">
        <v>3.0000000000000001E-3</v>
      </c>
      <c r="AB7" s="19">
        <v>3.0000000000000001E-3</v>
      </c>
    </row>
    <row r="8" spans="1:28" ht="14.4" x14ac:dyDescent="0.3">
      <c r="A8" s="18" t="s">
        <v>8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5"/>
      <c r="M8" s="15"/>
      <c r="N8" s="15"/>
      <c r="O8" s="15"/>
      <c r="P8" s="15"/>
      <c r="Q8" s="15"/>
      <c r="R8" s="15"/>
      <c r="S8" s="15">
        <v>2.7943262074951739E-2</v>
      </c>
      <c r="T8" s="15">
        <v>3.0520974170778387E-2</v>
      </c>
      <c r="U8" s="15">
        <v>3.2699485039273397E-2</v>
      </c>
      <c r="V8" s="16">
        <v>3.5000000000000003E-2</v>
      </c>
      <c r="W8" s="17">
        <v>3.6999999999999998E-2</v>
      </c>
      <c r="X8" s="16">
        <v>3.8252186601891641E-2</v>
      </c>
      <c r="Y8" s="17">
        <v>4.0206890684062989E-2</v>
      </c>
      <c r="Z8" s="17">
        <v>4.1748692709935406E-2</v>
      </c>
      <c r="AA8" s="15">
        <v>4.3999999999999997E-2</v>
      </c>
      <c r="AB8" s="19">
        <v>4.4999999999999998E-2</v>
      </c>
    </row>
    <row r="9" spans="1:28" ht="14.4" x14ac:dyDescent="0.3">
      <c r="A9" s="24" t="s">
        <v>9</v>
      </c>
      <c r="B9" s="25">
        <f>SUM(B2:B6)</f>
        <v>1</v>
      </c>
      <c r="C9" s="25">
        <f>SUM(C2:C6)</f>
        <v>1</v>
      </c>
      <c r="D9" s="25">
        <f>SUM(D2:D6)</f>
        <v>1</v>
      </c>
      <c r="E9" s="25">
        <f>SUM(E2:E6)</f>
        <v>1</v>
      </c>
      <c r="F9" s="25">
        <v>1</v>
      </c>
      <c r="G9" s="25">
        <v>1</v>
      </c>
      <c r="H9" s="25">
        <v>1</v>
      </c>
      <c r="I9" s="25">
        <v>1</v>
      </c>
      <c r="J9" s="25">
        <v>1</v>
      </c>
      <c r="K9" s="25">
        <v>1</v>
      </c>
      <c r="L9" s="25">
        <v>1</v>
      </c>
      <c r="M9" s="25">
        <v>1</v>
      </c>
      <c r="N9" s="25">
        <f>SUM(N2:N8)</f>
        <v>1</v>
      </c>
      <c r="O9" s="25">
        <f t="shared" ref="O9:W9" si="0">SUM(N2:N8)</f>
        <v>1</v>
      </c>
      <c r="P9" s="25">
        <f t="shared" si="0"/>
        <v>0.99953816581127586</v>
      </c>
      <c r="Q9" s="25">
        <f t="shared" si="0"/>
        <v>1</v>
      </c>
      <c r="R9" s="25">
        <f t="shared" si="0"/>
        <v>1</v>
      </c>
      <c r="S9" s="25">
        <f t="shared" si="0"/>
        <v>1</v>
      </c>
      <c r="T9" s="25">
        <f t="shared" si="0"/>
        <v>1</v>
      </c>
      <c r="U9" s="25">
        <f t="shared" si="0"/>
        <v>0.99999999999999989</v>
      </c>
      <c r="V9" s="25">
        <f t="shared" si="0"/>
        <v>0.99999999999999856</v>
      </c>
      <c r="W9" s="25">
        <f t="shared" si="0"/>
        <v>1</v>
      </c>
      <c r="X9" s="25">
        <f>SUM(X2:X8)</f>
        <v>1</v>
      </c>
      <c r="Y9" s="25">
        <v>1</v>
      </c>
      <c r="Z9" s="25">
        <v>1</v>
      </c>
      <c r="AA9" s="25">
        <v>1</v>
      </c>
      <c r="AB9" s="26">
        <v>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9"/>
  <sheetViews>
    <sheetView workbookViewId="0"/>
  </sheetViews>
  <sheetFormatPr defaultRowHeight="14.4" x14ac:dyDescent="0.3"/>
  <cols>
    <col min="1" max="1" width="39.6640625" style="2" bestFit="1" customWidth="1"/>
    <col min="2" max="36" width="11.44140625" style="2" customWidth="1"/>
    <col min="37" max="37" width="12.109375" style="2" customWidth="1"/>
    <col min="38" max="38" width="11.44140625" style="2" customWidth="1"/>
    <col min="39" max="16384" width="8.88671875" style="2"/>
  </cols>
  <sheetData>
    <row r="1" spans="1:38" x14ac:dyDescent="0.3">
      <c r="A1" s="7" t="s">
        <v>58</v>
      </c>
      <c r="B1" s="8" t="s">
        <v>45</v>
      </c>
      <c r="C1" s="8" t="s">
        <v>44</v>
      </c>
      <c r="D1" s="8" t="s">
        <v>43</v>
      </c>
      <c r="E1" s="8" t="s">
        <v>42</v>
      </c>
      <c r="F1" s="8" t="s">
        <v>41</v>
      </c>
      <c r="G1" s="8" t="s">
        <v>40</v>
      </c>
      <c r="H1" s="8" t="s">
        <v>39</v>
      </c>
      <c r="I1" s="8" t="s">
        <v>38</v>
      </c>
      <c r="J1" s="8" t="s">
        <v>37</v>
      </c>
      <c r="K1" s="8" t="s">
        <v>36</v>
      </c>
      <c r="L1" s="8" t="s">
        <v>35</v>
      </c>
      <c r="M1" s="8" t="s">
        <v>34</v>
      </c>
      <c r="N1" s="8" t="s">
        <v>33</v>
      </c>
      <c r="O1" s="8" t="s">
        <v>32</v>
      </c>
      <c r="P1" s="8" t="s">
        <v>31</v>
      </c>
      <c r="Q1" s="8" t="s">
        <v>30</v>
      </c>
      <c r="R1" s="8" t="s">
        <v>29</v>
      </c>
      <c r="S1" s="8" t="s">
        <v>28</v>
      </c>
      <c r="T1" s="8" t="s">
        <v>27</v>
      </c>
      <c r="U1" s="8" t="s">
        <v>26</v>
      </c>
      <c r="V1" s="8" t="s">
        <v>25</v>
      </c>
      <c r="W1" s="8" t="s">
        <v>24</v>
      </c>
      <c r="X1" s="8" t="s">
        <v>23</v>
      </c>
      <c r="Y1" s="8" t="s">
        <v>22</v>
      </c>
      <c r="Z1" s="8" t="s">
        <v>21</v>
      </c>
      <c r="AA1" s="8" t="s">
        <v>20</v>
      </c>
      <c r="AB1" s="8" t="s">
        <v>19</v>
      </c>
      <c r="AC1" s="8" t="s">
        <v>18</v>
      </c>
      <c r="AD1" s="8" t="s">
        <v>17</v>
      </c>
      <c r="AE1" s="8" t="s">
        <v>16</v>
      </c>
      <c r="AF1" s="8" t="s">
        <v>11</v>
      </c>
      <c r="AG1" s="8" t="s">
        <v>12</v>
      </c>
      <c r="AH1" s="8" t="s">
        <v>13</v>
      </c>
      <c r="AI1" s="8" t="s">
        <v>14</v>
      </c>
      <c r="AJ1" s="8" t="s">
        <v>15</v>
      </c>
      <c r="AK1" s="8" t="s">
        <v>47</v>
      </c>
      <c r="AL1" s="9" t="s">
        <v>51</v>
      </c>
    </row>
    <row r="2" spans="1:38" x14ac:dyDescent="0.3">
      <c r="A2" s="5" t="s">
        <v>2</v>
      </c>
      <c r="B2" s="3">
        <v>3748</v>
      </c>
      <c r="C2" s="3">
        <v>3816</v>
      </c>
      <c r="D2" s="3">
        <v>4135</v>
      </c>
      <c r="E2" s="3">
        <v>4198</v>
      </c>
      <c r="F2" s="3">
        <v>4274</v>
      </c>
      <c r="G2" s="3">
        <v>4515</v>
      </c>
      <c r="H2" s="3">
        <v>5045</v>
      </c>
      <c r="I2" s="3">
        <v>5321</v>
      </c>
      <c r="J2" s="3">
        <v>5674</v>
      </c>
      <c r="K2" s="3">
        <v>5881</v>
      </c>
      <c r="L2" s="3">
        <v>6237</v>
      </c>
      <c r="M2" s="3">
        <v>6467</v>
      </c>
      <c r="N2" s="3">
        <v>7033</v>
      </c>
      <c r="O2" s="3">
        <v>7305</v>
      </c>
      <c r="P2" s="3">
        <v>7672</v>
      </c>
      <c r="Q2" s="3">
        <v>8054</v>
      </c>
      <c r="R2" s="3">
        <v>8258</v>
      </c>
      <c r="S2" s="3">
        <v>8701</v>
      </c>
      <c r="T2" s="3">
        <v>8710</v>
      </c>
      <c r="U2" s="3">
        <v>8950</v>
      </c>
      <c r="V2" s="3">
        <v>8996</v>
      </c>
      <c r="W2" s="3">
        <v>9048</v>
      </c>
      <c r="X2" s="3">
        <v>9188</v>
      </c>
      <c r="Y2" s="3">
        <v>9283</v>
      </c>
      <c r="Z2" s="3">
        <v>9411</v>
      </c>
      <c r="AA2" s="3">
        <v>9494</v>
      </c>
      <c r="AB2" s="3">
        <v>9604</v>
      </c>
      <c r="AC2" s="3">
        <v>7452</v>
      </c>
      <c r="AD2" s="3">
        <v>7143</v>
      </c>
      <c r="AE2" s="3">
        <v>6716</v>
      </c>
      <c r="AF2" s="3">
        <v>6574</v>
      </c>
      <c r="AG2" s="3">
        <v>6537</v>
      </c>
      <c r="AH2" s="3">
        <v>6424</v>
      </c>
      <c r="AI2" s="3">
        <v>6511</v>
      </c>
      <c r="AJ2" s="3">
        <v>6455</v>
      </c>
      <c r="AK2" s="4">
        <v>6503</v>
      </c>
      <c r="AL2" s="6">
        <v>6210</v>
      </c>
    </row>
    <row r="3" spans="1:38" x14ac:dyDescent="0.3">
      <c r="A3" s="5" t="s">
        <v>3</v>
      </c>
      <c r="B3" s="3">
        <v>10347</v>
      </c>
      <c r="C3" s="3">
        <v>10505</v>
      </c>
      <c r="D3" s="3">
        <v>10916</v>
      </c>
      <c r="E3" s="3">
        <v>11598</v>
      </c>
      <c r="F3" s="3">
        <v>11902</v>
      </c>
      <c r="G3" s="3">
        <v>12318</v>
      </c>
      <c r="H3" s="3">
        <v>12520</v>
      </c>
      <c r="I3" s="3">
        <v>12985</v>
      </c>
      <c r="J3" s="3">
        <v>13720</v>
      </c>
      <c r="K3" s="3">
        <v>14511</v>
      </c>
      <c r="L3" s="3">
        <v>15243</v>
      </c>
      <c r="M3" s="3">
        <v>15956</v>
      </c>
      <c r="N3" s="3">
        <v>16713</v>
      </c>
      <c r="O3" s="3">
        <v>17388</v>
      </c>
      <c r="P3" s="3">
        <v>18224</v>
      </c>
      <c r="Q3" s="3">
        <v>18876</v>
      </c>
      <c r="R3" s="3">
        <v>19792</v>
      </c>
      <c r="S3" s="3">
        <v>20932</v>
      </c>
      <c r="T3" s="3">
        <v>22131</v>
      </c>
      <c r="U3" s="3">
        <v>22810</v>
      </c>
      <c r="V3" s="3">
        <v>23558</v>
      </c>
      <c r="W3" s="3">
        <v>24410</v>
      </c>
      <c r="X3" s="3">
        <v>25462</v>
      </c>
      <c r="Y3" s="3">
        <v>26482</v>
      </c>
      <c r="Z3" s="3">
        <v>27664</v>
      </c>
      <c r="AA3" s="3">
        <v>29253</v>
      </c>
      <c r="AB3" s="3">
        <v>30820</v>
      </c>
      <c r="AC3" s="3">
        <v>24493</v>
      </c>
      <c r="AD3" s="3">
        <v>26522</v>
      </c>
      <c r="AE3" s="3">
        <v>27266</v>
      </c>
      <c r="AF3" s="3">
        <v>26895</v>
      </c>
      <c r="AG3" s="3">
        <v>27297</v>
      </c>
      <c r="AH3" s="3">
        <v>27733</v>
      </c>
      <c r="AI3" s="3">
        <v>28309</v>
      </c>
      <c r="AJ3" s="3">
        <v>28948</v>
      </c>
      <c r="AK3" s="4">
        <v>29054</v>
      </c>
      <c r="AL3" s="6">
        <v>29209</v>
      </c>
    </row>
    <row r="4" spans="1:38" x14ac:dyDescent="0.3">
      <c r="A4" s="5" t="s">
        <v>4</v>
      </c>
      <c r="B4" s="3">
        <v>24829</v>
      </c>
      <c r="C4" s="3">
        <v>25384</v>
      </c>
      <c r="D4" s="3">
        <v>26324</v>
      </c>
      <c r="E4" s="3">
        <v>27235</v>
      </c>
      <c r="F4" s="3">
        <v>28286</v>
      </c>
      <c r="G4" s="3">
        <v>28722</v>
      </c>
      <c r="H4" s="3">
        <v>28941</v>
      </c>
      <c r="I4" s="3">
        <v>29820</v>
      </c>
      <c r="J4" s="3">
        <v>31053</v>
      </c>
      <c r="K4" s="3">
        <v>33002</v>
      </c>
      <c r="L4" s="3">
        <v>33536</v>
      </c>
      <c r="M4" s="3">
        <v>34425</v>
      </c>
      <c r="N4" s="3">
        <v>35772</v>
      </c>
      <c r="O4" s="3">
        <v>37207</v>
      </c>
      <c r="P4" s="3">
        <v>38556</v>
      </c>
      <c r="Q4" s="3">
        <v>39402</v>
      </c>
      <c r="R4" s="3">
        <v>40156</v>
      </c>
      <c r="S4" s="3">
        <v>40967</v>
      </c>
      <c r="T4" s="3">
        <v>42361</v>
      </c>
      <c r="U4" s="3">
        <v>43034</v>
      </c>
      <c r="V4" s="3">
        <v>44085</v>
      </c>
      <c r="W4" s="3">
        <v>45127</v>
      </c>
      <c r="X4" s="3">
        <v>46533</v>
      </c>
      <c r="Y4" s="3">
        <v>47354</v>
      </c>
      <c r="Z4" s="3">
        <v>47936</v>
      </c>
      <c r="AA4" s="3">
        <v>48757</v>
      </c>
      <c r="AB4" s="3">
        <v>49413</v>
      </c>
      <c r="AC4" s="3">
        <v>40537</v>
      </c>
      <c r="AD4" s="3">
        <v>40932</v>
      </c>
      <c r="AE4" s="3">
        <v>40496</v>
      </c>
      <c r="AF4" s="3">
        <v>41107</v>
      </c>
      <c r="AG4" s="3">
        <v>41660</v>
      </c>
      <c r="AH4" s="3">
        <v>41560</v>
      </c>
      <c r="AI4" s="3">
        <v>41478</v>
      </c>
      <c r="AJ4" s="3">
        <v>41671</v>
      </c>
      <c r="AK4" s="4">
        <v>41135</v>
      </c>
      <c r="AL4" s="6">
        <v>41554</v>
      </c>
    </row>
    <row r="5" spans="1:38" x14ac:dyDescent="0.3">
      <c r="A5" s="5" t="s">
        <v>5</v>
      </c>
      <c r="B5" s="3">
        <v>81133</v>
      </c>
      <c r="C5" s="3">
        <v>81371</v>
      </c>
      <c r="D5" s="3">
        <v>82952</v>
      </c>
      <c r="E5" s="3">
        <v>85215</v>
      </c>
      <c r="F5" s="3">
        <v>86708</v>
      </c>
      <c r="G5" s="3">
        <v>88783</v>
      </c>
      <c r="H5" s="3">
        <v>90546</v>
      </c>
      <c r="I5" s="3">
        <v>93829</v>
      </c>
      <c r="J5" s="3">
        <v>98207</v>
      </c>
      <c r="K5" s="3">
        <v>102873</v>
      </c>
      <c r="L5" s="3">
        <v>106976</v>
      </c>
      <c r="M5" s="3">
        <v>112890</v>
      </c>
      <c r="N5" s="3">
        <v>120678</v>
      </c>
      <c r="O5" s="3">
        <v>126536</v>
      </c>
      <c r="P5" s="3">
        <v>132657</v>
      </c>
      <c r="Q5" s="3">
        <v>139451</v>
      </c>
      <c r="R5" s="3">
        <v>147447</v>
      </c>
      <c r="S5" s="3">
        <v>159600</v>
      </c>
      <c r="T5" s="3">
        <v>172940</v>
      </c>
      <c r="U5" s="3">
        <v>182826</v>
      </c>
      <c r="V5" s="3">
        <v>191976</v>
      </c>
      <c r="W5" s="3">
        <v>201016</v>
      </c>
      <c r="X5" s="3">
        <v>211433</v>
      </c>
      <c r="Y5" s="3">
        <v>219433</v>
      </c>
      <c r="Z5" s="3">
        <v>224250</v>
      </c>
      <c r="AA5" s="3">
        <v>232226</v>
      </c>
      <c r="AB5" s="3">
        <v>237797</v>
      </c>
      <c r="AC5" s="3">
        <v>266098</v>
      </c>
      <c r="AD5" s="3">
        <v>272490</v>
      </c>
      <c r="AE5" s="3">
        <v>278619</v>
      </c>
      <c r="AF5" s="3">
        <v>287402</v>
      </c>
      <c r="AG5" s="3">
        <v>294435</v>
      </c>
      <c r="AH5" s="3">
        <v>300107</v>
      </c>
      <c r="AI5" s="3">
        <v>303573</v>
      </c>
      <c r="AJ5" s="3">
        <v>306434</v>
      </c>
      <c r="AK5" s="4">
        <v>305948</v>
      </c>
      <c r="AL5" s="6">
        <v>309972</v>
      </c>
    </row>
    <row r="6" spans="1:38" x14ac:dyDescent="0.3">
      <c r="A6" s="5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>
        <v>1844</v>
      </c>
      <c r="AD6" s="3">
        <v>1817</v>
      </c>
      <c r="AE6" s="3">
        <v>1860</v>
      </c>
      <c r="AF6" s="3">
        <v>1991</v>
      </c>
      <c r="AG6" s="3">
        <v>2065</v>
      </c>
      <c r="AH6" s="3">
        <v>2077</v>
      </c>
      <c r="AI6" s="3">
        <v>2223</v>
      </c>
      <c r="AJ6" s="3">
        <v>2290</v>
      </c>
      <c r="AK6" s="4">
        <v>2436</v>
      </c>
      <c r="AL6" s="6">
        <v>2433</v>
      </c>
    </row>
    <row r="7" spans="1:38" x14ac:dyDescent="0.3">
      <c r="A7" s="5" t="s">
        <v>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>
        <v>23565</v>
      </c>
      <c r="AD7" s="3">
        <v>26073</v>
      </c>
      <c r="AE7" s="3">
        <v>28238</v>
      </c>
      <c r="AF7" s="3">
        <v>30625</v>
      </c>
      <c r="AG7" s="3">
        <v>32707</v>
      </c>
      <c r="AH7" s="3">
        <v>34393</v>
      </c>
      <c r="AI7" s="3">
        <v>36388</v>
      </c>
      <c r="AJ7" s="3">
        <v>38003</v>
      </c>
      <c r="AK7" s="4">
        <v>39826</v>
      </c>
      <c r="AL7" s="6">
        <v>40794</v>
      </c>
    </row>
    <row r="8" spans="1:38" x14ac:dyDescent="0.3">
      <c r="A8" s="5" t="s">
        <v>6</v>
      </c>
      <c r="B8" s="3">
        <v>422139</v>
      </c>
      <c r="C8" s="3">
        <v>424351</v>
      </c>
      <c r="D8" s="3">
        <v>426315</v>
      </c>
      <c r="E8" s="3">
        <v>430169</v>
      </c>
      <c r="F8" s="3">
        <v>429066</v>
      </c>
      <c r="G8" s="3">
        <v>425743</v>
      </c>
      <c r="H8" s="3">
        <v>425703</v>
      </c>
      <c r="I8" s="3">
        <v>432258</v>
      </c>
      <c r="J8" s="3">
        <v>444376</v>
      </c>
      <c r="K8" s="3">
        <v>456368</v>
      </c>
      <c r="L8" s="3">
        <v>463070</v>
      </c>
      <c r="M8" s="3">
        <v>470783</v>
      </c>
      <c r="N8" s="3">
        <v>476083</v>
      </c>
      <c r="O8" s="3">
        <v>485002</v>
      </c>
      <c r="P8" s="3">
        <v>490058</v>
      </c>
      <c r="Q8" s="3">
        <v>493352</v>
      </c>
      <c r="R8" s="3">
        <v>492456</v>
      </c>
      <c r="S8" s="3">
        <v>494308</v>
      </c>
      <c r="T8" s="3">
        <v>496003</v>
      </c>
      <c r="U8" s="3">
        <v>494242</v>
      </c>
      <c r="V8" s="3">
        <v>489053</v>
      </c>
      <c r="W8" s="3">
        <v>487056</v>
      </c>
      <c r="X8" s="3">
        <v>488092</v>
      </c>
      <c r="Y8" s="3">
        <v>491474</v>
      </c>
      <c r="Z8" s="3">
        <v>493378</v>
      </c>
      <c r="AA8" s="3">
        <v>498713</v>
      </c>
      <c r="AB8" s="3">
        <v>504734</v>
      </c>
      <c r="AC8" s="3">
        <v>479327</v>
      </c>
      <c r="AD8" s="3">
        <v>479288</v>
      </c>
      <c r="AE8" s="3">
        <v>480366</v>
      </c>
      <c r="AF8" s="3">
        <v>482405</v>
      </c>
      <c r="AG8" s="3">
        <v>484305</v>
      </c>
      <c r="AH8" s="3">
        <v>486818</v>
      </c>
      <c r="AI8" s="3">
        <v>486537</v>
      </c>
      <c r="AJ8" s="3">
        <v>486479</v>
      </c>
      <c r="AK8" s="4">
        <v>486634</v>
      </c>
      <c r="AL8" s="6">
        <v>483051</v>
      </c>
    </row>
    <row r="9" spans="1:38" x14ac:dyDescent="0.3">
      <c r="A9" s="10" t="s">
        <v>9</v>
      </c>
      <c r="B9" s="11">
        <v>542196</v>
      </c>
      <c r="C9" s="11">
        <v>545427</v>
      </c>
      <c r="D9" s="11">
        <v>550642</v>
      </c>
      <c r="E9" s="11">
        <v>558415</v>
      </c>
      <c r="F9" s="11">
        <v>560236</v>
      </c>
      <c r="G9" s="11">
        <v>560081</v>
      </c>
      <c r="H9" s="11">
        <v>562755</v>
      </c>
      <c r="I9" s="11">
        <v>574213</v>
      </c>
      <c r="J9" s="11">
        <v>593030</v>
      </c>
      <c r="K9" s="11">
        <v>612635</v>
      </c>
      <c r="L9" s="11">
        <v>625062</v>
      </c>
      <c r="M9" s="11">
        <v>640521</v>
      </c>
      <c r="N9" s="11">
        <v>656279</v>
      </c>
      <c r="O9" s="11">
        <v>673438</v>
      </c>
      <c r="P9" s="11">
        <v>687167</v>
      </c>
      <c r="Q9" s="11">
        <v>699135</v>
      </c>
      <c r="R9" s="11">
        <v>708109</v>
      </c>
      <c r="S9" s="11">
        <v>724508</v>
      </c>
      <c r="T9" s="11">
        <v>742145</v>
      </c>
      <c r="U9" s="11">
        <v>751862</v>
      </c>
      <c r="V9" s="11">
        <v>757668</v>
      </c>
      <c r="W9" s="11">
        <v>766657</v>
      </c>
      <c r="X9" s="11">
        <v>780708</v>
      </c>
      <c r="Y9" s="11">
        <v>794026</v>
      </c>
      <c r="Z9" s="11">
        <v>802639</v>
      </c>
      <c r="AA9" s="11">
        <v>818443</v>
      </c>
      <c r="AB9" s="11">
        <v>832368</v>
      </c>
      <c r="AC9" s="11">
        <v>843316</v>
      </c>
      <c r="AD9" s="11">
        <v>854265</v>
      </c>
      <c r="AE9" s="11">
        <v>863561</v>
      </c>
      <c r="AF9" s="11">
        <f t="shared" ref="AF9:AI9" si="0">SUM(AF2:AF8)</f>
        <v>876999</v>
      </c>
      <c r="AG9" s="11">
        <f t="shared" si="0"/>
        <v>889006</v>
      </c>
      <c r="AH9" s="11">
        <f t="shared" si="0"/>
        <v>899112</v>
      </c>
      <c r="AI9" s="11">
        <f t="shared" si="0"/>
        <v>905019</v>
      </c>
      <c r="AJ9" s="11">
        <f>SUM(AJ2:AJ8)</f>
        <v>910280</v>
      </c>
      <c r="AK9" s="12">
        <f>SUM(AK2:AK8)</f>
        <v>911536</v>
      </c>
      <c r="AL9" s="13">
        <v>913223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260C97-E4B8-4685-AC22-0B16ACCD319B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CDC7381A-DAD1-456F-A94E-1301CD8F17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B5CDD3-DD47-4401-A077-DF94AC7846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Historical Percentages</vt:lpstr>
      <vt:lpstr>Historical 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2015-12-29T20:04:54Z</cp:lastPrinted>
  <dcterms:created xsi:type="dcterms:W3CDTF">2012-01-11T15:56:16Z</dcterms:created>
  <dcterms:modified xsi:type="dcterms:W3CDTF">2024-12-16T22:12:53Z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</Properties>
</file>